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Xbar-Rs-R管理図" sheetId="1" r:id="rId1"/>
    <sheet name="Xbar-Rs-R管理図 (例)" sheetId="2" r:id="rId2"/>
    <sheet name="Xbar-Rs-R管理図 (雛型例) (GLU)" sheetId="3" r:id="rId3"/>
    <sheet name="Xbar-Rs-R管理図 (式)" sheetId="4" r:id="rId4"/>
  </sheets>
  <definedNames/>
  <calcPr fullCalcOnLoad="1"/>
</workbook>
</file>

<file path=xl/sharedStrings.xml><?xml version="1.0" encoding="utf-8"?>
<sst xmlns="http://schemas.openxmlformats.org/spreadsheetml/2006/main" count="132" uniqueCount="67">
  <si>
    <t>月</t>
  </si>
  <si>
    <t>曜日</t>
  </si>
  <si>
    <t>１回目</t>
  </si>
  <si>
    <t>２回目</t>
  </si>
  <si>
    <t>表示値</t>
  </si>
  <si>
    <t>９月</t>
  </si>
  <si>
    <t>土</t>
  </si>
  <si>
    <t>日</t>
  </si>
  <si>
    <t>月</t>
  </si>
  <si>
    <t>火</t>
  </si>
  <si>
    <t>水</t>
  </si>
  <si>
    <t>木</t>
  </si>
  <si>
    <t>金</t>
  </si>
  <si>
    <t>土</t>
  </si>
  <si>
    <t>Ｒｓ</t>
  </si>
  <si>
    <t>Ｒ</t>
  </si>
  <si>
    <t>LL</t>
  </si>
  <si>
    <t>HL</t>
  </si>
  <si>
    <t>SD</t>
  </si>
  <si>
    <t>CV(%)</t>
  </si>
  <si>
    <t>UCL</t>
  </si>
  <si>
    <t>Ｘｂａｒ</t>
  </si>
  <si>
    <r>
      <t>総平均(</t>
    </r>
    <r>
      <rPr>
        <sz val="11"/>
        <rFont val="ＭＳ Ｐゴシック"/>
        <family val="0"/>
      </rPr>
      <t>Ｘｂａｒｂａｒ</t>
    </r>
    <r>
      <rPr>
        <sz val="11"/>
        <rFont val="ＭＳ ゴシック"/>
        <family val="3"/>
      </rPr>
      <t xml:space="preserve">)＝表示値 </t>
    </r>
  </si>
  <si>
    <t xml:space="preserve">上方管理限界(ＵＣＬ)＝標示値＋３ＳＤ </t>
  </si>
  <si>
    <t xml:space="preserve">下方管理限界(ＬＣＬ)＝標示値－３ＳＤ </t>
  </si>
  <si>
    <t>Ｒbar</t>
  </si>
  <si>
    <t>Ｒｓbar</t>
  </si>
  <si>
    <t>Ｒｓbar</t>
  </si>
  <si>
    <t>Ｒｓｂａｒの求め方</t>
  </si>
  <si>
    <r>
      <t>上方管理限界(ＵＣＬ)＝標示値＋３ＳＤ＝</t>
    </r>
    <r>
      <rPr>
        <sz val="11"/>
        <color indexed="10"/>
        <rFont val="ＭＳ Ｐゴシック"/>
        <family val="3"/>
      </rPr>
      <t xml:space="preserve">ＨＬ３ </t>
    </r>
  </si>
  <si>
    <r>
      <t>標示値＋(2.66×Ｒｓｂａｒ)＝</t>
    </r>
    <r>
      <rPr>
        <sz val="11"/>
        <color indexed="10"/>
        <rFont val="ＭＳ Ｐゴシック"/>
        <family val="3"/>
      </rPr>
      <t xml:space="preserve">ＨＬ３ </t>
    </r>
  </si>
  <si>
    <t>上方管理限界(ＵＣＬ)＝Ｘｂａｒｂａｒ＋(2.66×Ｒｓｂａｒ)</t>
  </si>
  <si>
    <t>　　　　　　　　　　</t>
  </si>
  <si>
    <t>　　　　　　　　　　　　</t>
  </si>
  <si>
    <r>
      <t>Ｘｂａｒ</t>
    </r>
    <r>
      <rPr>
        <sz val="11"/>
        <rFont val="ＭＳ ゴシック"/>
        <family val="3"/>
      </rPr>
      <t xml:space="preserve">管理図（３シグマ法） </t>
    </r>
  </si>
  <si>
    <t>データ入力表：Ｒｓ計算式</t>
  </si>
  <si>
    <t>=IF(E2="","",ABS(INDEX(E:E,MAX(INDEX((E1:E$2&lt;&gt;"")*ROW(E1:E$2),)))-E2))</t>
  </si>
  <si>
    <t>Rsbar = (61.48 - 58) ÷ 2.66 = 1.31</t>
  </si>
  <si>
    <t>UCL(Rs) = 3.27 × 1.31 = 4.28</t>
  </si>
  <si>
    <t>Rbar = (61.48 - 58) ÷ 1.88 = 1.85</t>
  </si>
  <si>
    <t>UCL(R） = 3.27 × 1.85 = 6.05</t>
  </si>
  <si>
    <t>Ｘｂａｒ</t>
  </si>
  <si>
    <t>Ｒｓ</t>
  </si>
  <si>
    <t>Ｒ</t>
  </si>
  <si>
    <t>LL</t>
  </si>
  <si>
    <t>HL</t>
  </si>
  <si>
    <t>SD</t>
  </si>
  <si>
    <t>CV(%)</t>
  </si>
  <si>
    <t>GLU</t>
  </si>
  <si>
    <t>UCL</t>
  </si>
  <si>
    <r>
      <t>ｄ２</t>
    </r>
    <r>
      <rPr>
        <sz val="11"/>
        <color indexed="12"/>
        <rFont val="ＭＳ Ｐゴシック"/>
        <family val="3"/>
      </rPr>
      <t>=1.128</t>
    </r>
  </si>
  <si>
    <r>
      <t>ｄ３</t>
    </r>
    <r>
      <rPr>
        <sz val="11"/>
        <color indexed="12"/>
        <rFont val="ＭＳ Ｐゴシック"/>
        <family val="3"/>
      </rPr>
      <t>=0.853　　　</t>
    </r>
    <r>
      <rPr>
        <i/>
        <sz val="11"/>
        <color indexed="12"/>
        <rFont val="ＭＳ Ｐゴシック"/>
        <family val="3"/>
      </rPr>
      <t>ｄ２</t>
    </r>
    <r>
      <rPr>
        <sz val="11"/>
        <color indexed="12"/>
        <rFont val="ＭＳ Ｐゴシック"/>
        <family val="3"/>
      </rPr>
      <t xml:space="preserve">=1.128 </t>
    </r>
  </si>
  <si>
    <r>
      <t>上方管理限界(ＵＣＬ)＝Ｘｂａｒｂａｒ＋(</t>
    </r>
    <r>
      <rPr>
        <i/>
        <sz val="11"/>
        <rFont val="ＭＳ Ｐゴシック"/>
        <family val="3"/>
      </rPr>
      <t>Ａ２</t>
    </r>
    <r>
      <rPr>
        <sz val="11"/>
        <rFont val="ＭＳ Ｐゴシック"/>
        <family val="0"/>
      </rPr>
      <t xml:space="preserve">×Ｒｂａｒ) </t>
    </r>
  </si>
  <si>
    <r>
      <t>Ａ２</t>
    </r>
    <r>
      <rPr>
        <sz val="11"/>
        <color indexed="12"/>
        <rFont val="ＭＳ Ｐゴシック"/>
        <family val="3"/>
      </rPr>
      <t>＝1.88</t>
    </r>
    <r>
      <rPr>
        <sz val="11"/>
        <rFont val="ＭＳ Ｐゴシック"/>
        <family val="0"/>
      </rPr>
      <t xml:space="preserve"> </t>
    </r>
  </si>
  <si>
    <r>
      <t>Ｒｓｂａｒ＝(</t>
    </r>
    <r>
      <rPr>
        <b/>
        <sz val="11"/>
        <color indexed="10"/>
        <rFont val="ＭＳ Ｐゴシック"/>
        <family val="3"/>
      </rPr>
      <t>ＨＬ３</t>
    </r>
    <r>
      <rPr>
        <b/>
        <sz val="11"/>
        <rFont val="ＭＳ Ｐゴシック"/>
        <family val="0"/>
      </rPr>
      <t>－標示値)÷2.66</t>
    </r>
  </si>
  <si>
    <t>上方管理限界(ＵＣＬ)＝3.27×Ｒｓｂａｒ</t>
  </si>
  <si>
    <t>上方管理限界(ＵＣＬ)＝Ｘｂａｒｂａｒ＋(３÷ｄ２×Ｒｓｂａｒ)</t>
  </si>
  <si>
    <r>
      <t>上方管理限界(ＵＣＬ)＝標示値＋３ＳＤ＝</t>
    </r>
    <r>
      <rPr>
        <sz val="11"/>
        <color indexed="10"/>
        <rFont val="ＭＳ Ｐゴシック"/>
        <family val="3"/>
      </rPr>
      <t>ＨＬ３</t>
    </r>
    <r>
      <rPr>
        <sz val="11"/>
        <rFont val="ＭＳ Ｐゴシック"/>
        <family val="0"/>
      </rPr>
      <t xml:space="preserve"> </t>
    </r>
  </si>
  <si>
    <r>
      <t>標示値＋(</t>
    </r>
    <r>
      <rPr>
        <i/>
        <sz val="11"/>
        <rFont val="ＭＳ Ｐゴシック"/>
        <family val="3"/>
      </rPr>
      <t>Ａ２</t>
    </r>
    <r>
      <rPr>
        <sz val="11"/>
        <rFont val="ＭＳ Ｐゴシック"/>
        <family val="0"/>
      </rPr>
      <t>×Ｒｂａｒ)＝</t>
    </r>
    <r>
      <rPr>
        <sz val="11"/>
        <color indexed="10"/>
        <rFont val="ＭＳ Ｐゴシック"/>
        <family val="3"/>
      </rPr>
      <t>ＨＬ３</t>
    </r>
  </si>
  <si>
    <r>
      <t>Ｒｂａｒ＝(</t>
    </r>
    <r>
      <rPr>
        <b/>
        <sz val="11"/>
        <color indexed="10"/>
        <rFont val="ＭＳ Ｐゴシック"/>
        <family val="3"/>
      </rPr>
      <t>ＨＬ３</t>
    </r>
    <r>
      <rPr>
        <b/>
        <sz val="11"/>
        <rFont val="ＭＳ Ｐゴシック"/>
        <family val="0"/>
      </rPr>
      <t>－標示値)÷1.88</t>
    </r>
  </si>
  <si>
    <r>
      <t>上方管理限界(ＵＣＬ) ＝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１＋３</t>
    </r>
    <r>
      <rPr>
        <i/>
        <sz val="11"/>
        <rFont val="ＭＳ Ｐゴシック"/>
        <family val="3"/>
      </rPr>
      <t>ｄ３</t>
    </r>
    <r>
      <rPr>
        <sz val="11"/>
        <rFont val="ＭＳ Ｐゴシック"/>
        <family val="0"/>
      </rPr>
      <t>÷</t>
    </r>
    <r>
      <rPr>
        <i/>
        <sz val="11"/>
        <rFont val="ＭＳ Ｐゴシック"/>
        <family val="3"/>
      </rPr>
      <t>ｄ２</t>
    </r>
    <r>
      <rPr>
        <sz val="11"/>
        <rFont val="ＭＳ Ｐゴシック"/>
        <family val="0"/>
      </rPr>
      <t xml:space="preserve"> )</t>
    </r>
    <r>
      <rPr>
        <sz val="11"/>
        <rFont val="ＭＳ Ｐゴシック"/>
        <family val="0"/>
      </rPr>
      <t>×Ｒｓｂａｒ</t>
    </r>
  </si>
  <si>
    <t>Ｒ管理図の管理限界（３シグマ法）</t>
  </si>
  <si>
    <t>Ｒｂａｒの求め方</t>
  </si>
  <si>
    <r>
      <t>上方管理限界(ＵＣＬ) ＝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１＋３</t>
    </r>
    <r>
      <rPr>
        <i/>
        <sz val="11"/>
        <rFont val="ＭＳ Ｐゴシック"/>
        <family val="3"/>
      </rPr>
      <t>ｄ３</t>
    </r>
    <r>
      <rPr>
        <sz val="11"/>
        <rFont val="ＭＳ Ｐゴシック"/>
        <family val="0"/>
      </rPr>
      <t>÷</t>
    </r>
    <r>
      <rPr>
        <i/>
        <sz val="11"/>
        <rFont val="ＭＳ Ｐゴシック"/>
        <family val="3"/>
      </rPr>
      <t>ｄ２</t>
    </r>
    <r>
      <rPr>
        <sz val="11"/>
        <rFont val="ＭＳ Ｐゴシック"/>
        <family val="0"/>
      </rPr>
      <t xml:space="preserve"> )</t>
    </r>
    <r>
      <rPr>
        <sz val="11"/>
        <rFont val="ＭＳ Ｐゴシック"/>
        <family val="0"/>
      </rPr>
      <t>×Ｒｂａｒ</t>
    </r>
  </si>
  <si>
    <t>上方管理限界(ＵＣＬ)＝3.27×Ｒｂａｒ</t>
  </si>
  <si>
    <t>Ｒｓ管理図の管理限界（３シグマ法）</t>
  </si>
  <si>
    <r>
      <t>Ｘｂａｒ</t>
    </r>
    <r>
      <rPr>
        <b/>
        <sz val="11"/>
        <rFont val="ＭＳ ゴシック"/>
        <family val="3"/>
      </rPr>
      <t>管理図の管理限界値(３シグマ法)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</si>
</sst>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_);[Red]\(0\)"/>
    <numFmt numFmtId="180" formatCode="0.0_);[Red]\(0.0\)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sz val="10.75"/>
      <name val="ＭＳ Ｐゴシック"/>
      <family val="3"/>
    </font>
    <font>
      <i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/>
    </xf>
    <xf numFmtId="176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Ｘｂａｒ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'Xbar-Rs-R管理図'!$E$2:$E$32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5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(式)'!$E$2:$E$32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403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 (式)'!$G$1</c:f>
              <c:strCache>
                <c:ptCount val="1"/>
                <c:pt idx="0">
                  <c:v>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(式)'!$G$2:$G$32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0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 (式)'!$F$1</c:f>
              <c:strCache>
                <c:ptCount val="1"/>
                <c:pt idx="0">
                  <c:v>Ｒｓ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(式)'!$F$2:$F$32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0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'Xbar-Rs-R管理図'!$G$1</c:f>
              <c:strCache>
                <c:ptCount val="1"/>
                <c:pt idx="0">
                  <c:v>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'Xbar-Rs-R管理図'!$G$2:$G$32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1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'Xbar-Rs-R管理図'!$F$1</c:f>
              <c:strCache>
                <c:ptCount val="1"/>
                <c:pt idx="0">
                  <c:v>Ｒｓ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'Xbar-Rs-R管理図'!$F$2:$F$32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Ｘｂａｒ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(例)'!$E$2:$E$31</c:f>
              <c:numCache>
                <c:ptCount val="30"/>
                <c:pt idx="0">
                  <c:v>57</c:v>
                </c:pt>
                <c:pt idx="2">
                  <c:v>57</c:v>
                </c:pt>
                <c:pt idx="3">
                  <c:v>57.5</c:v>
                </c:pt>
                <c:pt idx="4">
                  <c:v>57.5</c:v>
                </c:pt>
                <c:pt idx="5">
                  <c:v>57.5</c:v>
                </c:pt>
                <c:pt idx="6">
                  <c:v>58</c:v>
                </c:pt>
                <c:pt idx="7">
                  <c:v>57.5</c:v>
                </c:pt>
                <c:pt idx="9">
                  <c:v>58</c:v>
                </c:pt>
                <c:pt idx="10">
                  <c:v>58</c:v>
                </c:pt>
                <c:pt idx="11">
                  <c:v>59</c:v>
                </c:pt>
                <c:pt idx="12">
                  <c:v>58.5</c:v>
                </c:pt>
                <c:pt idx="13">
                  <c:v>60</c:v>
                </c:pt>
                <c:pt idx="14">
                  <c:v>59</c:v>
                </c:pt>
                <c:pt idx="17">
                  <c:v>58</c:v>
                </c:pt>
                <c:pt idx="18">
                  <c:v>58.5</c:v>
                </c:pt>
                <c:pt idx="19">
                  <c:v>61</c:v>
                </c:pt>
                <c:pt idx="20">
                  <c:v>60.5</c:v>
                </c:pt>
                <c:pt idx="21">
                  <c:v>60.5</c:v>
                </c:pt>
                <c:pt idx="24">
                  <c:v>61.5</c:v>
                </c:pt>
                <c:pt idx="25">
                  <c:v>60.5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</c:numCache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  <c:max val="62.64"/>
          <c:min val="53.3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950235"/>
        <c:crossesAt val="1"/>
        <c:crossBetween val="between"/>
        <c:dispUnits/>
        <c:majorUnit val="1.16"/>
        <c:minorUnit val="0.23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 (例)'!$G$1</c:f>
              <c:strCache>
                <c:ptCount val="1"/>
                <c:pt idx="0">
                  <c:v>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(例)'!$G$2:$G$31</c:f>
              <c:numCache>
                <c:ptCount val="30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  <c:max val="6.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743573"/>
        <c:crossesAt val="1"/>
        <c:crossBetween val="between"/>
        <c:dispUnits/>
        <c:majorUnit val="1.8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 (例)'!$F$1</c:f>
              <c:strCache>
                <c:ptCount val="1"/>
                <c:pt idx="0">
                  <c:v>Ｒｓ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(例)'!$F$2:$F$31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1</c:v>
                </c:pt>
                <c:pt idx="12">
                  <c:v>0.5</c:v>
                </c:pt>
                <c:pt idx="13">
                  <c:v>1.5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0.5</c:v>
                </c:pt>
                <c:pt idx="19">
                  <c:v>2.5</c:v>
                </c:pt>
                <c:pt idx="20">
                  <c:v>0.5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  <c:max val="4.28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378735"/>
        <c:crossesAt val="1"/>
        <c:crossBetween val="between"/>
        <c:dispUnits/>
        <c:majorUnit val="1.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Ｘｂａｒ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(雛型例) (GLU)'!$E$2:$E$32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ax val="62.64"/>
          <c:min val="53.3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10249"/>
        <c:crossesAt val="1"/>
        <c:crossBetween val="between"/>
        <c:dispUnits/>
        <c:majorUnit val="1.16"/>
        <c:minorUnit val="0.23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 (雛型例) (GLU)'!$G$1</c:f>
              <c:strCache>
                <c:ptCount val="1"/>
                <c:pt idx="0">
                  <c:v>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(雛型例) (GLU)'!$G$2:$G$32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ax val="6.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28803"/>
        <c:crossesAt val="1"/>
        <c:crossBetween val="between"/>
        <c:dispUnits/>
        <c:majorUnit val="1.8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'Xbar-Rs-R管理図 (雛型例) (GLU)'!$F$1</c:f>
              <c:strCache>
                <c:ptCount val="1"/>
                <c:pt idx="0">
                  <c:v>Ｒｓ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'Xbar-Rs-R管理図 (雛型例) (GLU)'!$F$2:$F$32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  <c:max val="4.28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72125"/>
        <c:crossesAt val="1"/>
        <c:crossBetween val="between"/>
        <c:dispUnits/>
        <c:majorUnit val="1.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85725</xdr:rowOff>
    </xdr:from>
    <xdr:to>
      <xdr:col>18</xdr:col>
      <xdr:colOff>295275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962525" y="85725"/>
        <a:ext cx="638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41</xdr:row>
      <xdr:rowOff>28575</xdr:rowOff>
    </xdr:from>
    <xdr:to>
      <xdr:col>16</xdr:col>
      <xdr:colOff>676275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4876800" y="7058025"/>
        <a:ext cx="54768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16</xdr:col>
      <xdr:colOff>666750</xdr:colOff>
      <xdr:row>39</xdr:row>
      <xdr:rowOff>114300</xdr:rowOff>
    </xdr:to>
    <xdr:graphicFrame>
      <xdr:nvGraphicFramePr>
        <xdr:cNvPr id="3" name="Chart 3"/>
        <xdr:cNvGraphicFramePr/>
      </xdr:nvGraphicFramePr>
      <xdr:xfrm>
        <a:off x="4905375" y="4286250"/>
        <a:ext cx="54387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0.523</cdr:y>
    </cdr:from>
    <cdr:to>
      <cdr:x>0.98625</cdr:x>
      <cdr:y>0.52375</cdr:y>
    </cdr:to>
    <cdr:sp>
      <cdr:nvSpPr>
        <cdr:cNvPr id="1" name="Line 1"/>
        <cdr:cNvSpPr>
          <a:spLocks/>
        </cdr:cNvSpPr>
      </cdr:nvSpPr>
      <cdr:spPr>
        <a:xfrm flipH="1">
          <a:off x="504825" y="20764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114300</xdr:rowOff>
    </xdr:from>
    <xdr:to>
      <xdr:col>16</xdr:col>
      <xdr:colOff>514350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724275" y="114300"/>
        <a:ext cx="6286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276225</xdr:colOff>
      <xdr:row>24</xdr:row>
      <xdr:rowOff>114300</xdr:rowOff>
    </xdr:from>
    <xdr:to>
      <xdr:col>23</xdr:col>
      <xdr:colOff>638175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772650" y="4229100"/>
        <a:ext cx="5162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24</xdr:row>
      <xdr:rowOff>76200</xdr:rowOff>
    </xdr:from>
    <xdr:to>
      <xdr:col>16</xdr:col>
      <xdr:colOff>19050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4352925" y="4191000"/>
        <a:ext cx="51625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85725</xdr:rowOff>
    </xdr:from>
    <xdr:to>
      <xdr:col>18</xdr:col>
      <xdr:colOff>295275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962525" y="85725"/>
        <a:ext cx="638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41</xdr:row>
      <xdr:rowOff>28575</xdr:rowOff>
    </xdr:from>
    <xdr:to>
      <xdr:col>16</xdr:col>
      <xdr:colOff>676275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4876800" y="7058025"/>
        <a:ext cx="54768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16</xdr:col>
      <xdr:colOff>666750</xdr:colOff>
      <xdr:row>39</xdr:row>
      <xdr:rowOff>114300</xdr:rowOff>
    </xdr:to>
    <xdr:graphicFrame>
      <xdr:nvGraphicFramePr>
        <xdr:cNvPr id="3" name="Chart 3"/>
        <xdr:cNvGraphicFramePr/>
      </xdr:nvGraphicFramePr>
      <xdr:xfrm>
        <a:off x="4905375" y="4286250"/>
        <a:ext cx="54387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85725</xdr:rowOff>
    </xdr:from>
    <xdr:to>
      <xdr:col>18</xdr:col>
      <xdr:colOff>295275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7734300" y="85725"/>
        <a:ext cx="638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41</xdr:row>
      <xdr:rowOff>28575</xdr:rowOff>
    </xdr:from>
    <xdr:to>
      <xdr:col>16</xdr:col>
      <xdr:colOff>676275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7648575" y="7058025"/>
        <a:ext cx="54768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16</xdr:col>
      <xdr:colOff>666750</xdr:colOff>
      <xdr:row>39</xdr:row>
      <xdr:rowOff>114300</xdr:rowOff>
    </xdr:to>
    <xdr:graphicFrame>
      <xdr:nvGraphicFramePr>
        <xdr:cNvPr id="3" name="Chart 3"/>
        <xdr:cNvGraphicFramePr/>
      </xdr:nvGraphicFramePr>
      <xdr:xfrm>
        <a:off x="7677150" y="4286250"/>
        <a:ext cx="54387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6">
      <selection activeCell="C42" sqref="C42"/>
    </sheetView>
  </sheetViews>
  <sheetFormatPr defaultColWidth="9.00390625" defaultRowHeight="13.5"/>
  <cols>
    <col min="1" max="2" width="6.875" style="4" customWidth="1"/>
    <col min="3" max="8" width="6.875" style="0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2" t="s">
        <v>14</v>
      </c>
      <c r="G1" s="2" t="s">
        <v>15</v>
      </c>
    </row>
    <row r="2" spans="1:7" ht="13.5">
      <c r="A2" s="1">
        <v>1</v>
      </c>
      <c r="B2" s="1"/>
      <c r="C2" s="3"/>
      <c r="D2" s="3"/>
      <c r="E2" s="3" t="e">
        <f aca="true" t="shared" si="0" ref="E2:E32">AVERAGE(C2:D2)</f>
        <v>#DIV/0!</v>
      </c>
      <c r="F2" s="3" t="e">
        <f>IF(E2="","",ABS(INDEX(E:E,MAX(INDEX((E1:E$2&lt;&gt;"")*ROW(E1:E$2),)))-E2))</f>
        <v>#DIV/0!</v>
      </c>
      <c r="G2" s="3">
        <f aca="true" t="shared" si="1" ref="G2:G32">ABS(C2-D2)</f>
        <v>0</v>
      </c>
    </row>
    <row r="3" spans="1:7" ht="13.5">
      <c r="A3" s="1">
        <v>2</v>
      </c>
      <c r="B3" s="1"/>
      <c r="C3" s="3"/>
      <c r="D3" s="3"/>
      <c r="E3" s="3" t="e">
        <f t="shared" si="0"/>
        <v>#DIV/0!</v>
      </c>
      <c r="F3" s="3" t="e">
        <f>IF(E3="","",ABS(INDEX(E:E,MAX(INDEX((E$2:E2&lt;&gt;"")*ROW(E$2:E2),)))-E3))</f>
        <v>#DIV/0!</v>
      </c>
      <c r="G3" s="3">
        <f t="shared" si="1"/>
        <v>0</v>
      </c>
    </row>
    <row r="4" spans="1:7" ht="13.5">
      <c r="A4" s="1">
        <v>3</v>
      </c>
      <c r="B4" s="1"/>
      <c r="C4" s="3"/>
      <c r="D4" s="3"/>
      <c r="E4" s="3" t="e">
        <f t="shared" si="0"/>
        <v>#DIV/0!</v>
      </c>
      <c r="F4" s="3" t="e">
        <f>IF(E4="","",ABS(INDEX(E:E,MAX(INDEX((E$2:E3&lt;&gt;"")*ROW(E$2:E3),)))-E4))</f>
        <v>#DIV/0!</v>
      </c>
      <c r="G4" s="3">
        <f t="shared" si="1"/>
        <v>0</v>
      </c>
    </row>
    <row r="5" spans="1:7" ht="13.5">
      <c r="A5" s="1">
        <v>4</v>
      </c>
      <c r="B5" s="1"/>
      <c r="C5" s="3"/>
      <c r="D5" s="3"/>
      <c r="E5" s="3" t="e">
        <f t="shared" si="0"/>
        <v>#DIV/0!</v>
      </c>
      <c r="F5" s="3" t="e">
        <f>IF(E5="","",ABS(INDEX(E:E,MAX(INDEX((E$2:E4&lt;&gt;"")*ROW(E$2:E4),)))-E5))</f>
        <v>#DIV/0!</v>
      </c>
      <c r="G5" s="3">
        <f t="shared" si="1"/>
        <v>0</v>
      </c>
    </row>
    <row r="6" spans="1:7" ht="13.5">
      <c r="A6" s="1">
        <v>5</v>
      </c>
      <c r="B6" s="1"/>
      <c r="C6" s="3"/>
      <c r="D6" s="3"/>
      <c r="E6" s="3" t="e">
        <f t="shared" si="0"/>
        <v>#DIV/0!</v>
      </c>
      <c r="F6" s="3" t="e">
        <f>IF(E6="","",ABS(INDEX(E:E,MAX(INDEX((E$2:E5&lt;&gt;"")*ROW(E$2:E5),)))-E6))</f>
        <v>#DIV/0!</v>
      </c>
      <c r="G6" s="3">
        <f t="shared" si="1"/>
        <v>0</v>
      </c>
    </row>
    <row r="7" spans="1:7" ht="13.5">
      <c r="A7" s="1">
        <v>6</v>
      </c>
      <c r="B7" s="1"/>
      <c r="C7" s="3"/>
      <c r="D7" s="3"/>
      <c r="E7" s="3" t="e">
        <f t="shared" si="0"/>
        <v>#DIV/0!</v>
      </c>
      <c r="F7" s="3" t="e">
        <f>IF(E7="","",ABS(INDEX(E:E,MAX(INDEX((E$2:E6&lt;&gt;"")*ROW(E$2:E6),)))-E7))</f>
        <v>#DIV/0!</v>
      </c>
      <c r="G7" s="3">
        <f t="shared" si="1"/>
        <v>0</v>
      </c>
    </row>
    <row r="8" spans="1:7" ht="13.5">
      <c r="A8" s="1">
        <v>7</v>
      </c>
      <c r="B8" s="1"/>
      <c r="C8" s="3"/>
      <c r="D8" s="3"/>
      <c r="E8" s="3" t="e">
        <f t="shared" si="0"/>
        <v>#DIV/0!</v>
      </c>
      <c r="F8" s="3" t="e">
        <f>IF(E8="","",ABS(INDEX(E:E,MAX(INDEX((E$2:E7&lt;&gt;"")*ROW(E$2:E7),)))-E8))</f>
        <v>#DIV/0!</v>
      </c>
      <c r="G8" s="3">
        <f t="shared" si="1"/>
        <v>0</v>
      </c>
    </row>
    <row r="9" spans="1:7" ht="13.5">
      <c r="A9" s="1">
        <v>8</v>
      </c>
      <c r="B9" s="1"/>
      <c r="C9" s="3"/>
      <c r="D9" s="3"/>
      <c r="E9" s="3" t="e">
        <f t="shared" si="0"/>
        <v>#DIV/0!</v>
      </c>
      <c r="F9" s="3" t="e">
        <f>IF(E9="","",ABS(INDEX(E:E,MAX(INDEX((E$2:E8&lt;&gt;"")*ROW(E$2:E8),)))-E9))</f>
        <v>#DIV/0!</v>
      </c>
      <c r="G9" s="3">
        <f t="shared" si="1"/>
        <v>0</v>
      </c>
    </row>
    <row r="10" spans="1:7" ht="13.5">
      <c r="A10" s="1">
        <v>9</v>
      </c>
      <c r="B10" s="1"/>
      <c r="C10" s="3"/>
      <c r="D10" s="3"/>
      <c r="E10" s="3" t="e">
        <f t="shared" si="0"/>
        <v>#DIV/0!</v>
      </c>
      <c r="F10" s="3" t="e">
        <f>IF(E10="","",ABS(INDEX(E:E,MAX(INDEX((E$2:E9&lt;&gt;"")*ROW(E$2:E9),)))-E10))</f>
        <v>#DIV/0!</v>
      </c>
      <c r="G10" s="3">
        <f t="shared" si="1"/>
        <v>0</v>
      </c>
    </row>
    <row r="11" spans="1:7" ht="13.5">
      <c r="A11" s="1">
        <v>10</v>
      </c>
      <c r="B11" s="1"/>
      <c r="C11" s="3"/>
      <c r="D11" s="3"/>
      <c r="E11" s="3" t="e">
        <f t="shared" si="0"/>
        <v>#DIV/0!</v>
      </c>
      <c r="F11" s="3" t="e">
        <f>IF(E11="","",ABS(INDEX(E:E,MAX(INDEX((E$2:E10&lt;&gt;"")*ROW(E$2:E10),)))-E11))</f>
        <v>#DIV/0!</v>
      </c>
      <c r="G11" s="3">
        <f t="shared" si="1"/>
        <v>0</v>
      </c>
    </row>
    <row r="12" spans="1:7" ht="13.5">
      <c r="A12" s="1">
        <v>11</v>
      </c>
      <c r="B12" s="1"/>
      <c r="C12" s="3"/>
      <c r="D12" s="3"/>
      <c r="E12" s="3" t="e">
        <f t="shared" si="0"/>
        <v>#DIV/0!</v>
      </c>
      <c r="F12" s="3" t="e">
        <f>IF(E12="","",ABS(INDEX(E:E,MAX(INDEX((E$2:E11&lt;&gt;"")*ROW(E$2:E11),)))-E12))</f>
        <v>#DIV/0!</v>
      </c>
      <c r="G12" s="3">
        <f t="shared" si="1"/>
        <v>0</v>
      </c>
    </row>
    <row r="13" spans="1:7" ht="13.5">
      <c r="A13" s="1">
        <v>12</v>
      </c>
      <c r="B13" s="1"/>
      <c r="C13" s="3"/>
      <c r="D13" s="3"/>
      <c r="E13" s="3" t="e">
        <f t="shared" si="0"/>
        <v>#DIV/0!</v>
      </c>
      <c r="F13" s="3" t="e">
        <f>IF(E13="","",ABS(INDEX(E:E,MAX(INDEX((E$2:E12&lt;&gt;"")*ROW(E$2:E12),)))-E13))</f>
        <v>#DIV/0!</v>
      </c>
      <c r="G13" s="3">
        <f t="shared" si="1"/>
        <v>0</v>
      </c>
    </row>
    <row r="14" spans="1:7" ht="13.5">
      <c r="A14" s="1">
        <v>13</v>
      </c>
      <c r="B14" s="1"/>
      <c r="C14" s="3"/>
      <c r="D14" s="3"/>
      <c r="E14" s="3" t="e">
        <f t="shared" si="0"/>
        <v>#DIV/0!</v>
      </c>
      <c r="F14" s="3" t="e">
        <f>IF(E14="","",ABS(INDEX(E:E,MAX(INDEX((E$2:E13&lt;&gt;"")*ROW(E$2:E13),)))-E14))</f>
        <v>#DIV/0!</v>
      </c>
      <c r="G14" s="3">
        <f t="shared" si="1"/>
        <v>0</v>
      </c>
    </row>
    <row r="15" spans="1:7" ht="13.5">
      <c r="A15" s="1">
        <v>14</v>
      </c>
      <c r="B15" s="1"/>
      <c r="C15" s="3"/>
      <c r="D15" s="3"/>
      <c r="E15" s="3" t="e">
        <f t="shared" si="0"/>
        <v>#DIV/0!</v>
      </c>
      <c r="F15" s="3" t="e">
        <f>IF(E15="","",ABS(INDEX(E:E,MAX(INDEX((E$2:E14&lt;&gt;"")*ROW(E$2:E14),)))-E15))</f>
        <v>#DIV/0!</v>
      </c>
      <c r="G15" s="3">
        <f t="shared" si="1"/>
        <v>0</v>
      </c>
    </row>
    <row r="16" spans="1:7" ht="13.5">
      <c r="A16" s="1">
        <v>15</v>
      </c>
      <c r="B16" s="1"/>
      <c r="C16" s="3"/>
      <c r="D16" s="3"/>
      <c r="E16" s="3" t="e">
        <f t="shared" si="0"/>
        <v>#DIV/0!</v>
      </c>
      <c r="F16" s="3" t="e">
        <f>IF(E16="","",ABS(INDEX(E:E,MAX(INDEX((E$2:E15&lt;&gt;"")*ROW(E$2:E15),)))-E16))</f>
        <v>#DIV/0!</v>
      </c>
      <c r="G16" s="3">
        <f t="shared" si="1"/>
        <v>0</v>
      </c>
    </row>
    <row r="17" spans="1:7" ht="13.5">
      <c r="A17" s="1">
        <v>16</v>
      </c>
      <c r="B17" s="1"/>
      <c r="C17" s="3"/>
      <c r="D17" s="3"/>
      <c r="E17" s="3" t="e">
        <f t="shared" si="0"/>
        <v>#DIV/0!</v>
      </c>
      <c r="F17" s="3" t="e">
        <f>IF(E17="","",ABS(INDEX(E:E,MAX(INDEX((E$2:E16&lt;&gt;"")*ROW(E$2:E16),)))-E17))</f>
        <v>#DIV/0!</v>
      </c>
      <c r="G17" s="3">
        <f t="shared" si="1"/>
        <v>0</v>
      </c>
    </row>
    <row r="18" spans="1:7" ht="13.5">
      <c r="A18" s="1">
        <v>17</v>
      </c>
      <c r="B18" s="1"/>
      <c r="C18" s="3"/>
      <c r="D18" s="3"/>
      <c r="E18" s="3" t="e">
        <f t="shared" si="0"/>
        <v>#DIV/0!</v>
      </c>
      <c r="F18" s="3" t="e">
        <f>IF(E18="","",ABS(INDEX(E:E,MAX(INDEX((E$2:E17&lt;&gt;"")*ROW(E$2:E17),)))-E18))</f>
        <v>#DIV/0!</v>
      </c>
      <c r="G18" s="3">
        <f t="shared" si="1"/>
        <v>0</v>
      </c>
    </row>
    <row r="19" spans="1:7" ht="13.5">
      <c r="A19" s="1">
        <v>18</v>
      </c>
      <c r="B19" s="1"/>
      <c r="C19" s="3"/>
      <c r="D19" s="3"/>
      <c r="E19" s="3" t="e">
        <f t="shared" si="0"/>
        <v>#DIV/0!</v>
      </c>
      <c r="F19" s="3" t="e">
        <f>IF(E19="","",ABS(INDEX(E:E,MAX(INDEX((E$2:E18&lt;&gt;"")*ROW(E$2:E18),)))-E19))</f>
        <v>#DIV/0!</v>
      </c>
      <c r="G19" s="3">
        <f t="shared" si="1"/>
        <v>0</v>
      </c>
    </row>
    <row r="20" spans="1:7" ht="13.5">
      <c r="A20" s="1">
        <v>19</v>
      </c>
      <c r="B20" s="1"/>
      <c r="C20" s="3"/>
      <c r="D20" s="3"/>
      <c r="E20" s="3" t="e">
        <f t="shared" si="0"/>
        <v>#DIV/0!</v>
      </c>
      <c r="F20" s="3" t="e">
        <f>IF(E20="","",ABS(INDEX(E:E,MAX(INDEX((E$2:E19&lt;&gt;"")*ROW(E$2:E19),)))-E20))</f>
        <v>#DIV/0!</v>
      </c>
      <c r="G20" s="3">
        <f t="shared" si="1"/>
        <v>0</v>
      </c>
    </row>
    <row r="21" spans="1:7" ht="13.5">
      <c r="A21" s="1">
        <v>20</v>
      </c>
      <c r="B21" s="1"/>
      <c r="C21" s="3"/>
      <c r="D21" s="3"/>
      <c r="E21" s="3" t="e">
        <f t="shared" si="0"/>
        <v>#DIV/0!</v>
      </c>
      <c r="F21" s="3" t="e">
        <f>IF(E21="","",ABS(INDEX(E:E,MAX(INDEX((E$2:E20&lt;&gt;"")*ROW(E$2:E20),)))-E21))</f>
        <v>#DIV/0!</v>
      </c>
      <c r="G21" s="3">
        <f t="shared" si="1"/>
        <v>0</v>
      </c>
    </row>
    <row r="22" spans="1:7" ht="13.5">
      <c r="A22" s="1">
        <v>21</v>
      </c>
      <c r="B22" s="1"/>
      <c r="C22" s="3"/>
      <c r="D22" s="3"/>
      <c r="E22" s="3" t="e">
        <f t="shared" si="0"/>
        <v>#DIV/0!</v>
      </c>
      <c r="F22" s="3" t="e">
        <f>IF(E22="","",ABS(INDEX(E:E,MAX(INDEX((E$2:E21&lt;&gt;"")*ROW(E$2:E21),)))-E22))</f>
        <v>#DIV/0!</v>
      </c>
      <c r="G22" s="3">
        <f t="shared" si="1"/>
        <v>0</v>
      </c>
    </row>
    <row r="23" spans="1:7" ht="13.5">
      <c r="A23" s="1">
        <v>22</v>
      </c>
      <c r="B23" s="1"/>
      <c r="C23" s="3"/>
      <c r="D23" s="3"/>
      <c r="E23" s="3" t="e">
        <f t="shared" si="0"/>
        <v>#DIV/0!</v>
      </c>
      <c r="F23" s="3" t="e">
        <f>IF(E23="","",ABS(INDEX(E:E,MAX(INDEX((E$2:E22&lt;&gt;"")*ROW(E$2:E22),)))-E23))</f>
        <v>#DIV/0!</v>
      </c>
      <c r="G23" s="3">
        <f t="shared" si="1"/>
        <v>0</v>
      </c>
    </row>
    <row r="24" spans="1:7" ht="13.5">
      <c r="A24" s="1">
        <v>23</v>
      </c>
      <c r="B24" s="1"/>
      <c r="C24" s="3"/>
      <c r="D24" s="3"/>
      <c r="E24" s="3" t="e">
        <f t="shared" si="0"/>
        <v>#DIV/0!</v>
      </c>
      <c r="F24" s="3" t="e">
        <f>IF(E24="","",ABS(INDEX(E:E,MAX(INDEX((E$2:E23&lt;&gt;"")*ROW(E$2:E23),)))-E24))</f>
        <v>#DIV/0!</v>
      </c>
      <c r="G24" s="3">
        <f t="shared" si="1"/>
        <v>0</v>
      </c>
    </row>
    <row r="25" spans="1:7" ht="13.5">
      <c r="A25" s="1">
        <v>24</v>
      </c>
      <c r="B25" s="1"/>
      <c r="C25" s="3"/>
      <c r="D25" s="3"/>
      <c r="E25" s="3" t="e">
        <f t="shared" si="0"/>
        <v>#DIV/0!</v>
      </c>
      <c r="F25" s="3" t="e">
        <f>IF(E25="","",ABS(INDEX(E:E,MAX(INDEX((E$2:E24&lt;&gt;"")*ROW(E$2:E24),)))-E25))</f>
        <v>#DIV/0!</v>
      </c>
      <c r="G25" s="3">
        <f t="shared" si="1"/>
        <v>0</v>
      </c>
    </row>
    <row r="26" spans="1:7" ht="13.5">
      <c r="A26" s="1">
        <v>25</v>
      </c>
      <c r="B26" s="1"/>
      <c r="C26" s="3"/>
      <c r="D26" s="3"/>
      <c r="E26" s="3" t="e">
        <f t="shared" si="0"/>
        <v>#DIV/0!</v>
      </c>
      <c r="F26" s="3" t="e">
        <f>IF(E26="","",ABS(INDEX(E:E,MAX(INDEX((E$2:E25&lt;&gt;"")*ROW(E$2:E25),)))-E26))</f>
        <v>#DIV/0!</v>
      </c>
      <c r="G26" s="3">
        <f t="shared" si="1"/>
        <v>0</v>
      </c>
    </row>
    <row r="27" spans="1:10" ht="13.5">
      <c r="A27" s="1">
        <v>26</v>
      </c>
      <c r="B27" s="1"/>
      <c r="C27" s="3"/>
      <c r="D27" s="3"/>
      <c r="E27" s="3" t="e">
        <f t="shared" si="0"/>
        <v>#DIV/0!</v>
      </c>
      <c r="F27" s="3" t="e">
        <f>IF(E27="","",ABS(INDEX(E:E,MAX(INDEX((E$2:E26&lt;&gt;"")*ROW(E$2:E26),)))-E27))</f>
        <v>#DIV/0!</v>
      </c>
      <c r="G27" s="3">
        <f t="shared" si="1"/>
        <v>0</v>
      </c>
      <c r="J27" s="4"/>
    </row>
    <row r="28" spans="1:7" ht="13.5">
      <c r="A28" s="1">
        <v>27</v>
      </c>
      <c r="B28" s="1"/>
      <c r="C28" s="3"/>
      <c r="D28" s="3"/>
      <c r="E28" s="3" t="e">
        <f t="shared" si="0"/>
        <v>#DIV/0!</v>
      </c>
      <c r="F28" s="3" t="e">
        <f>IF(E28="","",ABS(INDEX(E:E,MAX(INDEX((E$2:E27&lt;&gt;"")*ROW(E$2:E27),)))-E28))</f>
        <v>#DIV/0!</v>
      </c>
      <c r="G28" s="3">
        <f t="shared" si="1"/>
        <v>0</v>
      </c>
    </row>
    <row r="29" spans="1:7" ht="13.5">
      <c r="A29" s="1">
        <v>28</v>
      </c>
      <c r="B29" s="1"/>
      <c r="C29" s="3"/>
      <c r="D29" s="3"/>
      <c r="E29" s="3" t="e">
        <f t="shared" si="0"/>
        <v>#DIV/0!</v>
      </c>
      <c r="F29" s="3" t="e">
        <f>IF(E29="","",ABS(INDEX(E:E,MAX(INDEX((E$2:E28&lt;&gt;"")*ROW(E$2:E28),)))-E29))</f>
        <v>#DIV/0!</v>
      </c>
      <c r="G29" s="3">
        <f t="shared" si="1"/>
        <v>0</v>
      </c>
    </row>
    <row r="30" spans="1:7" ht="13.5">
      <c r="A30" s="1">
        <v>29</v>
      </c>
      <c r="B30" s="1"/>
      <c r="C30" s="3"/>
      <c r="D30" s="3"/>
      <c r="E30" s="3" t="e">
        <f t="shared" si="0"/>
        <v>#DIV/0!</v>
      </c>
      <c r="F30" s="3" t="e">
        <f>IF(E30="","",ABS(INDEX(E:E,MAX(INDEX((E$2:E29&lt;&gt;"")*ROW(E$2:E29),)))-E30))</f>
        <v>#DIV/0!</v>
      </c>
      <c r="G30" s="3">
        <f t="shared" si="1"/>
        <v>0</v>
      </c>
    </row>
    <row r="31" spans="1:7" ht="13.5">
      <c r="A31" s="1">
        <v>30</v>
      </c>
      <c r="B31" s="1"/>
      <c r="C31" s="3"/>
      <c r="D31" s="3"/>
      <c r="E31" s="3" t="e">
        <f t="shared" si="0"/>
        <v>#DIV/0!</v>
      </c>
      <c r="F31" s="3" t="e">
        <f>IF(E31="","",ABS(INDEX(E:E,MAX(INDEX((E$2:E30&lt;&gt;"")*ROW(E$2:E30),)))-E31))</f>
        <v>#DIV/0!</v>
      </c>
      <c r="G31" s="3">
        <f t="shared" si="1"/>
        <v>0</v>
      </c>
    </row>
    <row r="32" spans="1:7" ht="13.5">
      <c r="A32" s="1">
        <v>31</v>
      </c>
      <c r="B32" s="1"/>
      <c r="C32" s="3"/>
      <c r="D32" s="3"/>
      <c r="E32" s="3" t="e">
        <f t="shared" si="0"/>
        <v>#DIV/0!</v>
      </c>
      <c r="F32" s="3" t="e">
        <f>IF(E32="","",ABS(INDEX(E:E,MAX(INDEX((E$2:E31&lt;&gt;"")*ROW(E$2:E31),)))-E32))</f>
        <v>#DIV/0!</v>
      </c>
      <c r="G32" s="3">
        <f t="shared" si="1"/>
        <v>0</v>
      </c>
    </row>
    <row r="33" spans="1:6" ht="13.5">
      <c r="A33" s="5"/>
      <c r="B33" s="5"/>
      <c r="C33" s="6"/>
      <c r="D33" s="6"/>
      <c r="E33" s="6"/>
      <c r="F33" s="6"/>
    </row>
    <row r="35" spans="2:8" ht="13.5">
      <c r="B35" s="7" t="s">
        <v>16</v>
      </c>
      <c r="C35" s="8" t="s">
        <v>4</v>
      </c>
      <c r="D35" s="7" t="s">
        <v>17</v>
      </c>
      <c r="E35" s="7" t="s">
        <v>18</v>
      </c>
      <c r="F35" s="7" t="s">
        <v>19</v>
      </c>
      <c r="G35" s="20" t="s">
        <v>26</v>
      </c>
      <c r="H35" s="7" t="s">
        <v>25</v>
      </c>
    </row>
    <row r="36" spans="1:8" ht="13.5">
      <c r="A36" s="9"/>
      <c r="B36" s="10">
        <f>C36-E36</f>
        <v>0</v>
      </c>
      <c r="C36" s="11"/>
      <c r="D36" s="10">
        <f>C36+E36</f>
        <v>0</v>
      </c>
      <c r="E36" s="12">
        <f>F36*C36*0.01</f>
        <v>0</v>
      </c>
      <c r="F36" s="13"/>
      <c r="G36" s="14">
        <f>(D39-C39)/2.66</f>
        <v>0</v>
      </c>
      <c r="H36" s="14">
        <f>(D39-C39)/1.88</f>
        <v>0</v>
      </c>
    </row>
    <row r="37" spans="2:6" ht="13.5">
      <c r="B37" s="1">
        <f>C37-$E37*$E$36</f>
        <v>0</v>
      </c>
      <c r="C37" s="11">
        <f>C$36</f>
        <v>0</v>
      </c>
      <c r="D37" s="1">
        <f>C37+$E37*$E$36</f>
        <v>0</v>
      </c>
      <c r="E37" s="7">
        <v>1</v>
      </c>
      <c r="F37" s="15"/>
    </row>
    <row r="38" spans="2:8" ht="13.5">
      <c r="B38" s="1">
        <f>C38-$E38*$E$36</f>
        <v>0</v>
      </c>
      <c r="C38" s="11">
        <f>C$36</f>
        <v>0</v>
      </c>
      <c r="D38" s="1">
        <f>C38+$E38*$E$36</f>
        <v>0</v>
      </c>
      <c r="E38" s="7">
        <v>2</v>
      </c>
      <c r="F38" s="15"/>
      <c r="G38" s="7" t="s">
        <v>20</v>
      </c>
      <c r="H38" s="7" t="s">
        <v>20</v>
      </c>
    </row>
    <row r="39" spans="2:8" ht="13.5">
      <c r="B39" s="1">
        <f>C39-$E39*$E$36</f>
        <v>0</v>
      </c>
      <c r="C39" s="11">
        <f>C$36</f>
        <v>0</v>
      </c>
      <c r="D39" s="1">
        <f>C39+$E39*$E$36</f>
        <v>0</v>
      </c>
      <c r="E39" s="7">
        <v>3</v>
      </c>
      <c r="F39" s="15"/>
      <c r="G39" s="14">
        <f>3.27*G36</f>
        <v>0</v>
      </c>
      <c r="H39" s="14">
        <f>3.27*H36</f>
        <v>0</v>
      </c>
    </row>
    <row r="40" spans="2:6" ht="13.5">
      <c r="B40" s="1">
        <f>C40-$E40*$E$36</f>
        <v>0</v>
      </c>
      <c r="C40" s="11">
        <f>C$36</f>
        <v>0</v>
      </c>
      <c r="D40" s="1">
        <f>C40+$E40*$E$36</f>
        <v>0</v>
      </c>
      <c r="E40" s="7">
        <v>4</v>
      </c>
      <c r="F40" s="15"/>
    </row>
    <row r="43" ht="13.5">
      <c r="B43" s="16"/>
    </row>
    <row r="44" ht="13.5">
      <c r="B44" s="16"/>
    </row>
    <row r="45" ht="13.5">
      <c r="B45" s="16"/>
    </row>
    <row r="46" ht="13.5">
      <c r="B46" s="16"/>
    </row>
    <row r="48" ht="13.5">
      <c r="B48" s="16"/>
    </row>
  </sheetData>
  <printOptions/>
  <pageMargins left="0.75" right="0.75" top="0.69" bottom="0.52" header="0.512" footer="0.33"/>
  <pageSetup fitToHeight="1" fitToWidth="1" horizontalDpi="600" verticalDpi="600" orientation="landscape" paperSize="9" scale="7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21">
      <selection activeCell="G41" sqref="G41"/>
    </sheetView>
  </sheetViews>
  <sheetFormatPr defaultColWidth="9.00390625" defaultRowHeight="13.5"/>
  <cols>
    <col min="1" max="2" width="6.875" style="4" customWidth="1"/>
    <col min="3" max="5" width="6.875" style="0" customWidth="1"/>
    <col min="6" max="6" width="7.00390625" style="0" bestFit="1" customWidth="1"/>
    <col min="7" max="8" width="5.625" style="0" bestFit="1" customWidth="1"/>
  </cols>
  <sheetData>
    <row r="1" spans="1:7" ht="13.5">
      <c r="A1" s="1" t="s">
        <v>5</v>
      </c>
      <c r="B1" s="1" t="s">
        <v>1</v>
      </c>
      <c r="C1" s="1" t="s">
        <v>2</v>
      </c>
      <c r="D1" s="1" t="s">
        <v>3</v>
      </c>
      <c r="E1" s="1" t="s">
        <v>41</v>
      </c>
      <c r="F1" s="2" t="s">
        <v>42</v>
      </c>
      <c r="G1" s="2" t="s">
        <v>43</v>
      </c>
    </row>
    <row r="2" spans="1:7" ht="13.5">
      <c r="A2" s="1">
        <v>1</v>
      </c>
      <c r="B2" s="1" t="s">
        <v>6</v>
      </c>
      <c r="C2" s="3">
        <v>57</v>
      </c>
      <c r="D2" s="3">
        <v>57</v>
      </c>
      <c r="E2" s="3">
        <f>AVERAGE(C2:D2)</f>
        <v>57</v>
      </c>
      <c r="F2" s="3">
        <f>IF(E2="","",ABS(INDEX(E:E,MAX(INDEX((E1:E$2&lt;&gt;"")*ROW(E1:E$2),)))-E2))</f>
        <v>0</v>
      </c>
      <c r="G2" s="3">
        <f>ABS(C2-D2)</f>
        <v>0</v>
      </c>
    </row>
    <row r="3" spans="1:7" ht="13.5">
      <c r="A3" s="1">
        <v>2</v>
      </c>
      <c r="B3" s="1" t="s">
        <v>7</v>
      </c>
      <c r="C3" s="3"/>
      <c r="D3" s="3"/>
      <c r="E3" s="3"/>
      <c r="F3" s="3">
        <f>IF(E3="","",ABS(INDEX(E:E,MAX(INDEX((E$2:E2&lt;&gt;"")*ROW(E$2:E2),)))-E3))</f>
      </c>
      <c r="G3" s="3"/>
    </row>
    <row r="4" spans="1:7" ht="13.5">
      <c r="A4" s="1">
        <v>3</v>
      </c>
      <c r="B4" s="1" t="s">
        <v>8</v>
      </c>
      <c r="C4" s="3">
        <v>57</v>
      </c>
      <c r="D4" s="3">
        <v>57</v>
      </c>
      <c r="E4" s="3">
        <f aca="true" t="shared" si="0" ref="E4:E9">AVERAGE(C4:D4)</f>
        <v>57</v>
      </c>
      <c r="F4" s="3">
        <f>IF(E4="","",ABS(INDEX(E:E,MAX(INDEX((E$2:E3&lt;&gt;"")*ROW(E$2:E3),)))-E4))</f>
        <v>0</v>
      </c>
      <c r="G4" s="3">
        <f aca="true" t="shared" si="1" ref="G4:G9">ABS(C4-D4)</f>
        <v>0</v>
      </c>
    </row>
    <row r="5" spans="1:7" ht="13.5">
      <c r="A5" s="1">
        <v>4</v>
      </c>
      <c r="B5" s="1" t="s">
        <v>9</v>
      </c>
      <c r="C5" s="3">
        <v>57</v>
      </c>
      <c r="D5" s="3">
        <v>58</v>
      </c>
      <c r="E5" s="3">
        <f t="shared" si="0"/>
        <v>57.5</v>
      </c>
      <c r="F5" s="3">
        <f>IF(E5="","",ABS(INDEX(E:E,MAX(INDEX((E$2:E4&lt;&gt;"")*ROW(E$2:E4),)))-E5))</f>
        <v>0.5</v>
      </c>
      <c r="G5" s="3">
        <f t="shared" si="1"/>
        <v>1</v>
      </c>
    </row>
    <row r="6" spans="1:7" ht="13.5">
      <c r="A6" s="1">
        <v>5</v>
      </c>
      <c r="B6" s="1" t="s">
        <v>10</v>
      </c>
      <c r="C6" s="3">
        <v>57</v>
      </c>
      <c r="D6" s="3">
        <v>58</v>
      </c>
      <c r="E6" s="3">
        <f t="shared" si="0"/>
        <v>57.5</v>
      </c>
      <c r="F6" s="3">
        <f>IF(E6="","",ABS(INDEX(E:E,MAX(INDEX((E$2:E5&lt;&gt;"")*ROW(E$2:E5),)))-E6))</f>
        <v>0</v>
      </c>
      <c r="G6" s="3">
        <f t="shared" si="1"/>
        <v>1</v>
      </c>
    </row>
    <row r="7" spans="1:7" ht="13.5">
      <c r="A7" s="1">
        <v>6</v>
      </c>
      <c r="B7" s="1" t="s">
        <v>11</v>
      </c>
      <c r="C7" s="3">
        <v>57</v>
      </c>
      <c r="D7" s="3">
        <v>58</v>
      </c>
      <c r="E7" s="3">
        <f t="shared" si="0"/>
        <v>57.5</v>
      </c>
      <c r="F7" s="3">
        <f>IF(E7="","",ABS(INDEX(E:E,MAX(INDEX((E$2:E6&lt;&gt;"")*ROW(E$2:E6),)))-E7))</f>
        <v>0</v>
      </c>
      <c r="G7" s="3">
        <f t="shared" si="1"/>
        <v>1</v>
      </c>
    </row>
    <row r="8" spans="1:7" ht="13.5">
      <c r="A8" s="1">
        <v>7</v>
      </c>
      <c r="B8" s="1" t="s">
        <v>12</v>
      </c>
      <c r="C8" s="3">
        <v>58</v>
      </c>
      <c r="D8" s="3">
        <v>58</v>
      </c>
      <c r="E8" s="3">
        <f t="shared" si="0"/>
        <v>58</v>
      </c>
      <c r="F8" s="3">
        <f>IF(E8="","",ABS(INDEX(E:E,MAX(INDEX((E$2:E7&lt;&gt;"")*ROW(E$2:E7),)))-E8))</f>
        <v>0.5</v>
      </c>
      <c r="G8" s="3">
        <f t="shared" si="1"/>
        <v>0</v>
      </c>
    </row>
    <row r="9" spans="1:7" ht="13.5">
      <c r="A9" s="1">
        <v>8</v>
      </c>
      <c r="B9" s="1" t="s">
        <v>13</v>
      </c>
      <c r="C9" s="3">
        <v>57</v>
      </c>
      <c r="D9" s="3">
        <v>58</v>
      </c>
      <c r="E9" s="3">
        <f t="shared" si="0"/>
        <v>57.5</v>
      </c>
      <c r="F9" s="3">
        <f>IF(E9="","",ABS(INDEX(E:E,MAX(INDEX((E$2:E8&lt;&gt;"")*ROW(E$2:E8),)))-E9))</f>
        <v>0.5</v>
      </c>
      <c r="G9" s="3">
        <f t="shared" si="1"/>
        <v>1</v>
      </c>
    </row>
    <row r="10" spans="1:7" ht="13.5">
      <c r="A10" s="1">
        <v>9</v>
      </c>
      <c r="B10" s="1" t="s">
        <v>7</v>
      </c>
      <c r="C10" s="3"/>
      <c r="D10" s="3"/>
      <c r="E10" s="3"/>
      <c r="F10" s="3">
        <f>IF(E10="","",ABS(INDEX(E:E,MAX(INDEX((E$2:E9&lt;&gt;"")*ROW(E$2:E9),)))-E10))</f>
      </c>
      <c r="G10" s="3"/>
    </row>
    <row r="11" spans="1:7" ht="13.5">
      <c r="A11" s="1">
        <v>10</v>
      </c>
      <c r="B11" s="1" t="s">
        <v>8</v>
      </c>
      <c r="C11" s="3">
        <v>58</v>
      </c>
      <c r="D11" s="3">
        <v>58</v>
      </c>
      <c r="E11" s="3">
        <f aca="true" t="shared" si="2" ref="E11:E16">AVERAGE(C11:D11)</f>
        <v>58</v>
      </c>
      <c r="F11" s="3">
        <f>IF(E11="","",ABS(INDEX(E:E,MAX(INDEX((E$2:E10&lt;&gt;"")*ROW(E$2:E10),)))-E11))</f>
        <v>0.5</v>
      </c>
      <c r="G11" s="3">
        <f aca="true" t="shared" si="3" ref="G11:G16">ABS(C11-D11)</f>
        <v>0</v>
      </c>
    </row>
    <row r="12" spans="1:7" ht="13.5">
      <c r="A12" s="1">
        <v>11</v>
      </c>
      <c r="B12" s="1" t="s">
        <v>9</v>
      </c>
      <c r="C12" s="3">
        <v>58</v>
      </c>
      <c r="D12" s="3">
        <v>58</v>
      </c>
      <c r="E12" s="3">
        <f t="shared" si="2"/>
        <v>58</v>
      </c>
      <c r="F12" s="3">
        <f>IF(E12="","",ABS(INDEX(E:E,MAX(INDEX((E$2:E11&lt;&gt;"")*ROW(E$2:E11),)))-E12))</f>
        <v>0</v>
      </c>
      <c r="G12" s="3">
        <f t="shared" si="3"/>
        <v>0</v>
      </c>
    </row>
    <row r="13" spans="1:7" ht="13.5">
      <c r="A13" s="1">
        <v>12</v>
      </c>
      <c r="B13" s="1" t="s">
        <v>10</v>
      </c>
      <c r="C13" s="3">
        <v>59</v>
      </c>
      <c r="D13" s="3">
        <v>59</v>
      </c>
      <c r="E13" s="3">
        <f t="shared" si="2"/>
        <v>59</v>
      </c>
      <c r="F13" s="3">
        <f>IF(E13="","",ABS(INDEX(E:E,MAX(INDEX((E$2:E12&lt;&gt;"")*ROW(E$2:E12),)))-E13))</f>
        <v>1</v>
      </c>
      <c r="G13" s="3">
        <f t="shared" si="3"/>
        <v>0</v>
      </c>
    </row>
    <row r="14" spans="1:7" ht="13.5">
      <c r="A14" s="1">
        <v>13</v>
      </c>
      <c r="B14" s="1" t="s">
        <v>11</v>
      </c>
      <c r="C14" s="3">
        <v>58</v>
      </c>
      <c r="D14" s="3">
        <v>59</v>
      </c>
      <c r="E14" s="3">
        <f t="shared" si="2"/>
        <v>58.5</v>
      </c>
      <c r="F14" s="3">
        <f>IF(E14="","",ABS(INDEX(E:E,MAX(INDEX((E$2:E13&lt;&gt;"")*ROW(E$2:E13),)))-E14))</f>
        <v>0.5</v>
      </c>
      <c r="G14" s="3">
        <f t="shared" si="3"/>
        <v>1</v>
      </c>
    </row>
    <row r="15" spans="1:7" ht="13.5">
      <c r="A15" s="1">
        <v>14</v>
      </c>
      <c r="B15" s="1" t="s">
        <v>12</v>
      </c>
      <c r="C15" s="3">
        <v>60</v>
      </c>
      <c r="D15" s="3">
        <v>60</v>
      </c>
      <c r="E15" s="3">
        <f t="shared" si="2"/>
        <v>60</v>
      </c>
      <c r="F15" s="3">
        <f>IF(E15="","",ABS(INDEX(E:E,MAX(INDEX((E$2:E14&lt;&gt;"")*ROW(E$2:E14),)))-E15))</f>
        <v>1.5</v>
      </c>
      <c r="G15" s="3">
        <f t="shared" si="3"/>
        <v>0</v>
      </c>
    </row>
    <row r="16" spans="1:7" ht="13.5">
      <c r="A16" s="1">
        <v>15</v>
      </c>
      <c r="B16" s="1" t="s">
        <v>13</v>
      </c>
      <c r="C16" s="3">
        <v>59</v>
      </c>
      <c r="D16" s="3">
        <v>59</v>
      </c>
      <c r="E16" s="3">
        <f t="shared" si="2"/>
        <v>59</v>
      </c>
      <c r="F16" s="3">
        <f>IF(E16="","",ABS(INDEX(E:E,MAX(INDEX((E$2:E15&lt;&gt;"")*ROW(E$2:E15),)))-E16))</f>
        <v>1</v>
      </c>
      <c r="G16" s="3">
        <f t="shared" si="3"/>
        <v>0</v>
      </c>
    </row>
    <row r="17" spans="1:7" ht="13.5">
      <c r="A17" s="1">
        <v>16</v>
      </c>
      <c r="B17" s="1" t="s">
        <v>7</v>
      </c>
      <c r="C17" s="3"/>
      <c r="D17" s="3"/>
      <c r="E17" s="3"/>
      <c r="F17" s="3">
        <f>IF(E17="","",ABS(INDEX(E:E,MAX(INDEX((E$2:E16&lt;&gt;"")*ROW(E$2:E16),)))-E17))</f>
      </c>
      <c r="G17" s="3"/>
    </row>
    <row r="18" spans="1:7" ht="13.5">
      <c r="A18" s="1">
        <v>17</v>
      </c>
      <c r="B18" s="1" t="s">
        <v>8</v>
      </c>
      <c r="C18" s="3"/>
      <c r="D18" s="3"/>
      <c r="E18" s="3"/>
      <c r="F18" s="3">
        <f>IF(E18="","",ABS(INDEX(E:E,MAX(INDEX((E$2:E17&lt;&gt;"")*ROW(E$2:E17),)))-E18))</f>
      </c>
      <c r="G18" s="3"/>
    </row>
    <row r="19" spans="1:7" ht="13.5">
      <c r="A19" s="1">
        <v>18</v>
      </c>
      <c r="B19" s="1" t="s">
        <v>9</v>
      </c>
      <c r="C19" s="3">
        <v>58</v>
      </c>
      <c r="D19" s="3">
        <v>58</v>
      </c>
      <c r="E19" s="3">
        <f>AVERAGE(C19:D19)</f>
        <v>58</v>
      </c>
      <c r="F19" s="3">
        <f>IF(E19="","",ABS(INDEX(E:E,MAX(INDEX((E$2:E18&lt;&gt;"")*ROW(E$2:E18),)))-E19))</f>
        <v>1</v>
      </c>
      <c r="G19" s="3">
        <f>ABS(C19-D19)</f>
        <v>0</v>
      </c>
    </row>
    <row r="20" spans="1:7" ht="13.5">
      <c r="A20" s="1">
        <v>19</v>
      </c>
      <c r="B20" s="1" t="s">
        <v>10</v>
      </c>
      <c r="C20" s="3">
        <v>58</v>
      </c>
      <c r="D20" s="3">
        <v>59</v>
      </c>
      <c r="E20" s="3">
        <f>AVERAGE(C20:D20)</f>
        <v>58.5</v>
      </c>
      <c r="F20" s="3">
        <f>IF(E20="","",ABS(INDEX(E:E,MAX(INDEX((E$2:E19&lt;&gt;"")*ROW(E$2:E19),)))-E20))</f>
        <v>0.5</v>
      </c>
      <c r="G20" s="3">
        <f>ABS(C20-D20)</f>
        <v>1</v>
      </c>
    </row>
    <row r="21" spans="1:7" ht="13.5">
      <c r="A21" s="1">
        <v>20</v>
      </c>
      <c r="B21" s="1" t="s">
        <v>11</v>
      </c>
      <c r="C21" s="3">
        <v>61</v>
      </c>
      <c r="D21" s="3">
        <v>61</v>
      </c>
      <c r="E21" s="3">
        <f>AVERAGE(C21:D21)</f>
        <v>61</v>
      </c>
      <c r="F21" s="3">
        <f>IF(E21="","",ABS(INDEX(E:E,MAX(INDEX((E$2:E20&lt;&gt;"")*ROW(E$2:E20),)))-E21))</f>
        <v>2.5</v>
      </c>
      <c r="G21" s="3">
        <f>ABS(C21-D21)</f>
        <v>0</v>
      </c>
    </row>
    <row r="22" spans="1:7" ht="13.5">
      <c r="A22" s="1">
        <v>21</v>
      </c>
      <c r="B22" s="1" t="s">
        <v>12</v>
      </c>
      <c r="C22" s="3">
        <v>60</v>
      </c>
      <c r="D22" s="3">
        <v>61</v>
      </c>
      <c r="E22" s="3">
        <f>AVERAGE(C22:D22)</f>
        <v>60.5</v>
      </c>
      <c r="F22" s="3">
        <f>IF(E22="","",ABS(INDEX(E:E,MAX(INDEX((E$2:E21&lt;&gt;"")*ROW(E$2:E21),)))-E22))</f>
        <v>0.5</v>
      </c>
      <c r="G22" s="3">
        <f>ABS(C22-D22)</f>
        <v>1</v>
      </c>
    </row>
    <row r="23" spans="1:7" ht="13.5">
      <c r="A23" s="1">
        <v>22</v>
      </c>
      <c r="B23" s="1" t="s">
        <v>13</v>
      </c>
      <c r="C23" s="3">
        <v>60</v>
      </c>
      <c r="D23" s="3">
        <v>61</v>
      </c>
      <c r="E23" s="3">
        <f>AVERAGE(C23:D23)</f>
        <v>60.5</v>
      </c>
      <c r="F23" s="3">
        <f>IF(E23="","",ABS(INDEX(E:E,MAX(INDEX((E$2:E22&lt;&gt;"")*ROW(E$2:E22),)))-E23))</f>
        <v>0</v>
      </c>
      <c r="G23" s="3">
        <f>ABS(C23-D23)</f>
        <v>1</v>
      </c>
    </row>
    <row r="24" spans="1:7" ht="13.5">
      <c r="A24" s="1">
        <v>23</v>
      </c>
      <c r="B24" s="1" t="s">
        <v>7</v>
      </c>
      <c r="C24" s="3"/>
      <c r="D24" s="3"/>
      <c r="E24" s="3"/>
      <c r="F24" s="3">
        <f>IF(E24="","",ABS(INDEX(E:E,MAX(INDEX((E$2:E23&lt;&gt;"")*ROW(E$2:E23),)))-E24))</f>
      </c>
      <c r="G24" s="3"/>
    </row>
    <row r="25" spans="1:7" ht="13.5">
      <c r="A25" s="1">
        <v>24</v>
      </c>
      <c r="B25" s="1" t="s">
        <v>8</v>
      </c>
      <c r="C25" s="3"/>
      <c r="D25" s="3"/>
      <c r="E25" s="3"/>
      <c r="F25" s="3">
        <f>IF(E25="","",ABS(INDEX(E:E,MAX(INDEX((E$2:E24&lt;&gt;"")*ROW(E$2:E24),)))-E25))</f>
      </c>
      <c r="G25" s="3"/>
    </row>
    <row r="26" spans="1:7" ht="13.5">
      <c r="A26" s="1">
        <v>25</v>
      </c>
      <c r="B26" s="1" t="s">
        <v>9</v>
      </c>
      <c r="C26" s="3">
        <v>61</v>
      </c>
      <c r="D26" s="3">
        <v>62</v>
      </c>
      <c r="E26" s="3">
        <f>AVERAGE(C26:D26)</f>
        <v>61.5</v>
      </c>
      <c r="F26" s="3">
        <f>IF(E26="","",ABS(INDEX(E:E,MAX(INDEX((E$2:E25&lt;&gt;"")*ROW(E$2:E25),)))-E26))</f>
        <v>1</v>
      </c>
      <c r="G26" s="3">
        <f>ABS(C26-D26)</f>
        <v>1</v>
      </c>
    </row>
    <row r="27" spans="1:10" ht="13.5">
      <c r="A27" s="1">
        <v>26</v>
      </c>
      <c r="B27" s="1" t="s">
        <v>10</v>
      </c>
      <c r="C27" s="3">
        <v>60</v>
      </c>
      <c r="D27" s="3">
        <v>61</v>
      </c>
      <c r="E27" s="3">
        <f>AVERAGE(C27:D27)</f>
        <v>60.5</v>
      </c>
      <c r="F27" s="3">
        <f>IF(E27="","",ABS(INDEX(E:E,MAX(INDEX((E$2:E26&lt;&gt;"")*ROW(E$2:E26),)))-E27))</f>
        <v>1</v>
      </c>
      <c r="G27" s="3">
        <f>ABS(C27-D27)</f>
        <v>1</v>
      </c>
      <c r="J27" s="4"/>
    </row>
    <row r="28" spans="1:7" ht="13.5">
      <c r="A28" s="1">
        <v>27</v>
      </c>
      <c r="B28" s="1" t="s">
        <v>11</v>
      </c>
      <c r="C28" s="3">
        <v>60</v>
      </c>
      <c r="D28" s="3">
        <v>62</v>
      </c>
      <c r="E28" s="3">
        <f>AVERAGE(C28:D28)</f>
        <v>61</v>
      </c>
      <c r="F28" s="3">
        <f>IF(E28="","",ABS(INDEX(E:E,MAX(INDEX((E$2:E27&lt;&gt;"")*ROW(E$2:E27),)))-E28))</f>
        <v>0.5</v>
      </c>
      <c r="G28" s="3">
        <f>ABS(C28-D28)</f>
        <v>2</v>
      </c>
    </row>
    <row r="29" spans="1:7" ht="13.5">
      <c r="A29" s="1">
        <v>28</v>
      </c>
      <c r="B29" s="1" t="s">
        <v>12</v>
      </c>
      <c r="C29" s="3">
        <v>60</v>
      </c>
      <c r="D29" s="3">
        <v>62</v>
      </c>
      <c r="E29" s="3">
        <f>AVERAGE(C29:D29)</f>
        <v>61</v>
      </c>
      <c r="F29" s="3">
        <f>IF(E29="","",ABS(INDEX(E:E,MAX(INDEX((E$2:E28&lt;&gt;"")*ROW(E$2:E28),)))-E29))</f>
        <v>0</v>
      </c>
      <c r="G29" s="3">
        <f>ABS(C29-D29)</f>
        <v>2</v>
      </c>
    </row>
    <row r="30" spans="1:7" ht="13.5">
      <c r="A30" s="1">
        <v>29</v>
      </c>
      <c r="B30" s="1" t="s">
        <v>13</v>
      </c>
      <c r="C30" s="3">
        <v>60</v>
      </c>
      <c r="D30" s="3">
        <v>62</v>
      </c>
      <c r="E30" s="3">
        <f>AVERAGE(C30:D30)</f>
        <v>61</v>
      </c>
      <c r="F30" s="3">
        <f>IF(E30="","",ABS(INDEX(E:E,MAX(INDEX((E$2:E29&lt;&gt;"")*ROW(E$2:E29),)))-E30))</f>
        <v>0</v>
      </c>
      <c r="G30" s="3">
        <f>ABS(C30-D30)</f>
        <v>2</v>
      </c>
    </row>
    <row r="31" spans="1:7" ht="13.5">
      <c r="A31" s="1">
        <v>30</v>
      </c>
      <c r="B31" s="1" t="s">
        <v>7</v>
      </c>
      <c r="C31" s="3"/>
      <c r="D31" s="3"/>
      <c r="E31" s="3"/>
      <c r="F31" s="3">
        <f>IF(E31="","",ABS(INDEX(E:E,MAX(INDEX((E$2:E30&lt;&gt;"")*ROW(E$2:E30),)))-E31))</f>
      </c>
      <c r="G31" s="3"/>
    </row>
    <row r="32" spans="1:6" ht="13.5">
      <c r="A32" s="5"/>
      <c r="B32" s="5"/>
      <c r="C32" s="6"/>
      <c r="D32" s="6"/>
      <c r="E32" s="6"/>
      <c r="F32" s="6"/>
    </row>
    <row r="33" spans="1:6" ht="13.5">
      <c r="A33" s="5"/>
      <c r="B33" s="5"/>
      <c r="C33" s="6"/>
      <c r="D33" s="6"/>
      <c r="E33" s="6"/>
      <c r="F33" s="6"/>
    </row>
    <row r="35" spans="2:8" ht="13.5">
      <c r="B35" s="7" t="s">
        <v>44</v>
      </c>
      <c r="C35" s="8" t="s">
        <v>4</v>
      </c>
      <c r="D35" s="7" t="s">
        <v>45</v>
      </c>
      <c r="E35" s="7" t="s">
        <v>46</v>
      </c>
      <c r="F35" s="7" t="s">
        <v>47</v>
      </c>
      <c r="G35" s="20" t="s">
        <v>26</v>
      </c>
      <c r="H35" s="7" t="s">
        <v>25</v>
      </c>
    </row>
    <row r="36" spans="1:8" ht="13.5">
      <c r="A36" s="9" t="s">
        <v>48</v>
      </c>
      <c r="B36" s="10">
        <f>C36-E36</f>
        <v>56.84</v>
      </c>
      <c r="C36" s="11">
        <v>58</v>
      </c>
      <c r="D36" s="10">
        <f>C36+E36</f>
        <v>59.16</v>
      </c>
      <c r="E36" s="12">
        <f>F36*C36*0.01</f>
        <v>1.16</v>
      </c>
      <c r="F36" s="13">
        <v>2</v>
      </c>
      <c r="G36" s="14">
        <f>(D39-C39)/2.66</f>
        <v>1.308270676691728</v>
      </c>
      <c r="H36" s="14">
        <f>(D39-C39)/1.88</f>
        <v>1.8510638297872324</v>
      </c>
    </row>
    <row r="37" spans="2:6" ht="13.5">
      <c r="B37" s="1">
        <f>C37-$E37*$E$36</f>
        <v>56.84</v>
      </c>
      <c r="C37" s="11">
        <f>C$36</f>
        <v>58</v>
      </c>
      <c r="D37" s="1">
        <f>C37+$E37*$E$36</f>
        <v>59.16</v>
      </c>
      <c r="E37" s="7">
        <v>1</v>
      </c>
      <c r="F37" s="15"/>
    </row>
    <row r="38" spans="2:8" ht="13.5">
      <c r="B38" s="1">
        <f>C38-$E38*$E$36</f>
        <v>55.68</v>
      </c>
      <c r="C38" s="11">
        <f>C$36</f>
        <v>58</v>
      </c>
      <c r="D38" s="1">
        <f>C38+$E38*$E$36</f>
        <v>60.32</v>
      </c>
      <c r="E38" s="7">
        <v>2</v>
      </c>
      <c r="F38" s="15"/>
      <c r="G38" s="7" t="s">
        <v>49</v>
      </c>
      <c r="H38" s="7" t="s">
        <v>49</v>
      </c>
    </row>
    <row r="39" spans="2:8" ht="13.5">
      <c r="B39" s="1">
        <f>C39-$E39*$E$36</f>
        <v>54.52</v>
      </c>
      <c r="C39" s="11">
        <f>C$36</f>
        <v>58</v>
      </c>
      <c r="D39" s="25">
        <f>C39+$E39*$E$36</f>
        <v>61.48</v>
      </c>
      <c r="E39" s="7">
        <v>3</v>
      </c>
      <c r="F39" s="15"/>
      <c r="G39" s="14">
        <f>3.27*G36</f>
        <v>4.2780451127819505</v>
      </c>
      <c r="H39" s="14">
        <f>3.27*H36</f>
        <v>6.05297872340425</v>
      </c>
    </row>
    <row r="40" spans="2:6" ht="13.5">
      <c r="B40" s="1">
        <f>C40-$E40*$E$36</f>
        <v>53.36</v>
      </c>
      <c r="C40" s="11">
        <f>C$36</f>
        <v>58</v>
      </c>
      <c r="D40" s="1">
        <f>C40+$E40*$E$36</f>
        <v>62.64</v>
      </c>
      <c r="E40" s="7">
        <v>4</v>
      </c>
      <c r="F40" s="15"/>
    </row>
    <row r="43" spans="2:16" ht="13.5">
      <c r="B43" s="27" t="s">
        <v>66</v>
      </c>
      <c r="J43" s="27" t="s">
        <v>28</v>
      </c>
      <c r="P43" s="27" t="s">
        <v>62</v>
      </c>
    </row>
    <row r="44" spans="2:17" ht="13.5">
      <c r="B44"/>
      <c r="Q44" s="18"/>
    </row>
    <row r="45" spans="2:17" ht="13.5">
      <c r="B45"/>
      <c r="C45" s="19" t="s">
        <v>22</v>
      </c>
      <c r="K45" s="18" t="s">
        <v>34</v>
      </c>
      <c r="Q45" s="18" t="s">
        <v>34</v>
      </c>
    </row>
    <row r="46" spans="2:17" ht="13.5">
      <c r="B46"/>
      <c r="C46" s="19" t="s">
        <v>23</v>
      </c>
      <c r="K46" t="s">
        <v>56</v>
      </c>
      <c r="L46" s="22"/>
      <c r="Q46" s="18" t="s">
        <v>52</v>
      </c>
    </row>
    <row r="47" spans="2:20" ht="13.5">
      <c r="B47"/>
      <c r="C47" s="19" t="s">
        <v>24</v>
      </c>
      <c r="L47" s="21"/>
      <c r="O47" s="26" t="s">
        <v>50</v>
      </c>
      <c r="T47" s="26" t="s">
        <v>53</v>
      </c>
    </row>
    <row r="48" spans="11:17" ht="13.5">
      <c r="K48" s="18" t="s">
        <v>31</v>
      </c>
      <c r="Q48" s="18" t="s">
        <v>57</v>
      </c>
    </row>
    <row r="49" spans="11:17" ht="13.5">
      <c r="K49" s="18" t="s">
        <v>29</v>
      </c>
      <c r="Q49" s="18" t="s">
        <v>58</v>
      </c>
    </row>
    <row r="50" spans="2:17" ht="13.5">
      <c r="B50" s="24" t="s">
        <v>37</v>
      </c>
      <c r="K50" s="18" t="s">
        <v>30</v>
      </c>
      <c r="Q50" s="27" t="s">
        <v>59</v>
      </c>
    </row>
    <row r="51" ht="13.5">
      <c r="K51" s="27" t="s">
        <v>54</v>
      </c>
    </row>
    <row r="52" ht="13.5">
      <c r="B52" s="24" t="s">
        <v>38</v>
      </c>
    </row>
    <row r="53" spans="10:16" ht="13.5">
      <c r="J53" s="28" t="s">
        <v>65</v>
      </c>
      <c r="P53" s="28" t="s">
        <v>61</v>
      </c>
    </row>
    <row r="54" spans="10:20" ht="13.5">
      <c r="J54" s="18"/>
      <c r="K54" s="18"/>
      <c r="L54" s="18"/>
      <c r="M54" s="18"/>
      <c r="N54" s="18"/>
      <c r="Q54" s="18"/>
      <c r="R54" s="18"/>
      <c r="S54" s="18"/>
      <c r="T54" s="18"/>
    </row>
    <row r="55" spans="2:20" ht="13.5">
      <c r="B55" s="24" t="s">
        <v>39</v>
      </c>
      <c r="K55" s="18" t="s">
        <v>60</v>
      </c>
      <c r="L55" s="18"/>
      <c r="M55" s="18"/>
      <c r="N55" s="18"/>
      <c r="R55" s="18" t="s">
        <v>63</v>
      </c>
      <c r="S55" s="18"/>
      <c r="T55" s="18"/>
    </row>
    <row r="56" spans="10:20" ht="13.5">
      <c r="J56" s="18" t="s">
        <v>32</v>
      </c>
      <c r="K56" s="18"/>
      <c r="L56" s="18"/>
      <c r="M56" s="26" t="s">
        <v>51</v>
      </c>
      <c r="N56" s="18"/>
      <c r="Q56" s="18" t="s">
        <v>32</v>
      </c>
      <c r="R56" s="18"/>
      <c r="S56" s="18"/>
      <c r="T56" s="26" t="s">
        <v>51</v>
      </c>
    </row>
    <row r="57" spans="2:20" ht="13.5">
      <c r="B57" s="24" t="s">
        <v>40</v>
      </c>
      <c r="J57" s="18" t="s">
        <v>33</v>
      </c>
      <c r="K57" s="27" t="s">
        <v>55</v>
      </c>
      <c r="L57" s="18"/>
      <c r="M57" s="18"/>
      <c r="N57" s="18"/>
      <c r="Q57" s="18" t="s">
        <v>33</v>
      </c>
      <c r="R57" s="27" t="s">
        <v>64</v>
      </c>
      <c r="S57" s="18"/>
      <c r="T57" s="18"/>
    </row>
    <row r="58" spans="12:14" ht="13.5">
      <c r="L58" s="18"/>
      <c r="M58" s="18"/>
      <c r="N58" s="18"/>
    </row>
    <row r="59" ht="13.5">
      <c r="J59" t="s">
        <v>35</v>
      </c>
    </row>
    <row r="61" ht="13.5">
      <c r="K61" s="23" t="s">
        <v>36</v>
      </c>
    </row>
  </sheetData>
  <printOptions/>
  <pageMargins left="0.6299212598425197" right="0.15748031496062992" top="0.7086614173228347" bottom="0.5118110236220472" header="0.5118110236220472" footer="0.31496062992125984"/>
  <pageSetup fitToHeight="1" fitToWidth="1" horizontalDpi="600" verticalDpi="600" orientation="landscape" paperSize="9" scale="6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9">
      <selection activeCell="C42" sqref="C42"/>
    </sheetView>
  </sheetViews>
  <sheetFormatPr defaultColWidth="9.00390625" defaultRowHeight="13.5"/>
  <cols>
    <col min="1" max="2" width="6.875" style="4" customWidth="1"/>
    <col min="3" max="8" width="6.875" style="0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2" t="s">
        <v>14</v>
      </c>
      <c r="G1" s="2" t="s">
        <v>15</v>
      </c>
    </row>
    <row r="2" spans="1:7" ht="13.5">
      <c r="A2" s="1">
        <v>1</v>
      </c>
      <c r="B2" s="1"/>
      <c r="C2" s="3"/>
      <c r="D2" s="3"/>
      <c r="E2" s="3" t="e">
        <f aca="true" t="shared" si="0" ref="E2:E32">AVERAGE(C2:D2)</f>
        <v>#DIV/0!</v>
      </c>
      <c r="F2" s="3" t="e">
        <f>IF(E2="","",ABS(INDEX(E:E,MAX(INDEX((E1:E$2&lt;&gt;"")*ROW(E1:E$2),)))-E2))</f>
        <v>#DIV/0!</v>
      </c>
      <c r="G2" s="3">
        <f aca="true" t="shared" si="1" ref="G2:G32">ABS(C2-D2)</f>
        <v>0</v>
      </c>
    </row>
    <row r="3" spans="1:7" ht="13.5">
      <c r="A3" s="1">
        <v>2</v>
      </c>
      <c r="B3" s="1"/>
      <c r="C3" s="3"/>
      <c r="D3" s="3"/>
      <c r="E3" s="3" t="e">
        <f t="shared" si="0"/>
        <v>#DIV/0!</v>
      </c>
      <c r="F3" s="3" t="e">
        <f>IF(E3="","",ABS(INDEX(E:E,MAX(INDEX((E$2:E2&lt;&gt;"")*ROW(E$2:E2),)))-E3))</f>
        <v>#DIV/0!</v>
      </c>
      <c r="G3" s="3">
        <f t="shared" si="1"/>
        <v>0</v>
      </c>
    </row>
    <row r="4" spans="1:7" ht="13.5">
      <c r="A4" s="1">
        <v>3</v>
      </c>
      <c r="B4" s="1"/>
      <c r="C4" s="3"/>
      <c r="D4" s="3"/>
      <c r="E4" s="3" t="e">
        <f t="shared" si="0"/>
        <v>#DIV/0!</v>
      </c>
      <c r="F4" s="3" t="e">
        <f>IF(E4="","",ABS(INDEX(E:E,MAX(INDEX((E$2:E3&lt;&gt;"")*ROW(E$2:E3),)))-E4))</f>
        <v>#DIV/0!</v>
      </c>
      <c r="G4" s="3">
        <f t="shared" si="1"/>
        <v>0</v>
      </c>
    </row>
    <row r="5" spans="1:7" ht="13.5">
      <c r="A5" s="1">
        <v>4</v>
      </c>
      <c r="B5" s="1"/>
      <c r="C5" s="3"/>
      <c r="D5" s="3"/>
      <c r="E5" s="3" t="e">
        <f t="shared" si="0"/>
        <v>#DIV/0!</v>
      </c>
      <c r="F5" s="3" t="e">
        <f>IF(E5="","",ABS(INDEX(E:E,MAX(INDEX((E$2:E4&lt;&gt;"")*ROW(E$2:E4),)))-E5))</f>
        <v>#DIV/0!</v>
      </c>
      <c r="G5" s="3">
        <f t="shared" si="1"/>
        <v>0</v>
      </c>
    </row>
    <row r="6" spans="1:7" ht="13.5">
      <c r="A6" s="1">
        <v>5</v>
      </c>
      <c r="B6" s="1"/>
      <c r="C6" s="3"/>
      <c r="D6" s="3"/>
      <c r="E6" s="3" t="e">
        <f t="shared" si="0"/>
        <v>#DIV/0!</v>
      </c>
      <c r="F6" s="3" t="e">
        <f>IF(E6="","",ABS(INDEX(E:E,MAX(INDEX((E$2:E5&lt;&gt;"")*ROW(E$2:E5),)))-E6))</f>
        <v>#DIV/0!</v>
      </c>
      <c r="G6" s="3">
        <f t="shared" si="1"/>
        <v>0</v>
      </c>
    </row>
    <row r="7" spans="1:7" ht="13.5">
      <c r="A7" s="1">
        <v>6</v>
      </c>
      <c r="B7" s="1"/>
      <c r="C7" s="3"/>
      <c r="D7" s="3"/>
      <c r="E7" s="3" t="e">
        <f t="shared" si="0"/>
        <v>#DIV/0!</v>
      </c>
      <c r="F7" s="3" t="e">
        <f>IF(E7="","",ABS(INDEX(E:E,MAX(INDEX((E$2:E6&lt;&gt;"")*ROW(E$2:E6),)))-E7))</f>
        <v>#DIV/0!</v>
      </c>
      <c r="G7" s="3">
        <f t="shared" si="1"/>
        <v>0</v>
      </c>
    </row>
    <row r="8" spans="1:7" ht="13.5">
      <c r="A8" s="1">
        <v>7</v>
      </c>
      <c r="B8" s="1"/>
      <c r="C8" s="3"/>
      <c r="D8" s="3"/>
      <c r="E8" s="3" t="e">
        <f t="shared" si="0"/>
        <v>#DIV/0!</v>
      </c>
      <c r="F8" s="3" t="e">
        <f>IF(E8="","",ABS(INDEX(E:E,MAX(INDEX((E$2:E7&lt;&gt;"")*ROW(E$2:E7),)))-E8))</f>
        <v>#DIV/0!</v>
      </c>
      <c r="G8" s="3">
        <f t="shared" si="1"/>
        <v>0</v>
      </c>
    </row>
    <row r="9" spans="1:7" ht="13.5">
      <c r="A9" s="1">
        <v>8</v>
      </c>
      <c r="B9" s="1"/>
      <c r="C9" s="3"/>
      <c r="D9" s="3"/>
      <c r="E9" s="3" t="e">
        <f t="shared" si="0"/>
        <v>#DIV/0!</v>
      </c>
      <c r="F9" s="3" t="e">
        <f>IF(E9="","",ABS(INDEX(E:E,MAX(INDEX((E$2:E8&lt;&gt;"")*ROW(E$2:E8),)))-E9))</f>
        <v>#DIV/0!</v>
      </c>
      <c r="G9" s="3">
        <f t="shared" si="1"/>
        <v>0</v>
      </c>
    </row>
    <row r="10" spans="1:7" ht="13.5">
      <c r="A10" s="1">
        <v>9</v>
      </c>
      <c r="B10" s="1"/>
      <c r="C10" s="3"/>
      <c r="D10" s="3"/>
      <c r="E10" s="3" t="e">
        <f t="shared" si="0"/>
        <v>#DIV/0!</v>
      </c>
      <c r="F10" s="3" t="e">
        <f>IF(E10="","",ABS(INDEX(E:E,MAX(INDEX((E$2:E9&lt;&gt;"")*ROW(E$2:E9),)))-E10))</f>
        <v>#DIV/0!</v>
      </c>
      <c r="G10" s="3">
        <f t="shared" si="1"/>
        <v>0</v>
      </c>
    </row>
    <row r="11" spans="1:7" ht="13.5">
      <c r="A11" s="1">
        <v>10</v>
      </c>
      <c r="B11" s="1"/>
      <c r="C11" s="3"/>
      <c r="D11" s="3"/>
      <c r="E11" s="3" t="e">
        <f t="shared" si="0"/>
        <v>#DIV/0!</v>
      </c>
      <c r="F11" s="3" t="e">
        <f>IF(E11="","",ABS(INDEX(E:E,MAX(INDEX((E$2:E10&lt;&gt;"")*ROW(E$2:E10),)))-E11))</f>
        <v>#DIV/0!</v>
      </c>
      <c r="G11" s="3">
        <f t="shared" si="1"/>
        <v>0</v>
      </c>
    </row>
    <row r="12" spans="1:7" ht="13.5">
      <c r="A12" s="1">
        <v>11</v>
      </c>
      <c r="B12" s="1"/>
      <c r="C12" s="3"/>
      <c r="D12" s="3"/>
      <c r="E12" s="3" t="e">
        <f t="shared" si="0"/>
        <v>#DIV/0!</v>
      </c>
      <c r="F12" s="3" t="e">
        <f>IF(E12="","",ABS(INDEX(E:E,MAX(INDEX((E$2:E11&lt;&gt;"")*ROW(E$2:E11),)))-E12))</f>
        <v>#DIV/0!</v>
      </c>
      <c r="G12" s="3">
        <f t="shared" si="1"/>
        <v>0</v>
      </c>
    </row>
    <row r="13" spans="1:7" ht="13.5">
      <c r="A13" s="1">
        <v>12</v>
      </c>
      <c r="B13" s="1"/>
      <c r="C13" s="3"/>
      <c r="D13" s="3"/>
      <c r="E13" s="3" t="e">
        <f t="shared" si="0"/>
        <v>#DIV/0!</v>
      </c>
      <c r="F13" s="3" t="e">
        <f>IF(E13="","",ABS(INDEX(E:E,MAX(INDEX((E$2:E12&lt;&gt;"")*ROW(E$2:E12),)))-E13))</f>
        <v>#DIV/0!</v>
      </c>
      <c r="G13" s="3">
        <f t="shared" si="1"/>
        <v>0</v>
      </c>
    </row>
    <row r="14" spans="1:7" ht="13.5">
      <c r="A14" s="1">
        <v>13</v>
      </c>
      <c r="B14" s="1"/>
      <c r="C14" s="3"/>
      <c r="D14" s="3"/>
      <c r="E14" s="3" t="e">
        <f t="shared" si="0"/>
        <v>#DIV/0!</v>
      </c>
      <c r="F14" s="3" t="e">
        <f>IF(E14="","",ABS(INDEX(E:E,MAX(INDEX((E$2:E13&lt;&gt;"")*ROW(E$2:E13),)))-E14))</f>
        <v>#DIV/0!</v>
      </c>
      <c r="G14" s="3">
        <f t="shared" si="1"/>
        <v>0</v>
      </c>
    </row>
    <row r="15" spans="1:7" ht="13.5">
      <c r="A15" s="1">
        <v>14</v>
      </c>
      <c r="B15" s="1"/>
      <c r="C15" s="3"/>
      <c r="D15" s="3"/>
      <c r="E15" s="3" t="e">
        <f t="shared" si="0"/>
        <v>#DIV/0!</v>
      </c>
      <c r="F15" s="3" t="e">
        <f>IF(E15="","",ABS(INDEX(E:E,MAX(INDEX((E$2:E14&lt;&gt;"")*ROW(E$2:E14),)))-E15))</f>
        <v>#DIV/0!</v>
      </c>
      <c r="G15" s="3">
        <f t="shared" si="1"/>
        <v>0</v>
      </c>
    </row>
    <row r="16" spans="1:7" ht="13.5">
      <c r="A16" s="1">
        <v>15</v>
      </c>
      <c r="B16" s="1"/>
      <c r="C16" s="3"/>
      <c r="D16" s="3"/>
      <c r="E16" s="3" t="e">
        <f t="shared" si="0"/>
        <v>#DIV/0!</v>
      </c>
      <c r="F16" s="3" t="e">
        <f>IF(E16="","",ABS(INDEX(E:E,MAX(INDEX((E$2:E15&lt;&gt;"")*ROW(E$2:E15),)))-E16))</f>
        <v>#DIV/0!</v>
      </c>
      <c r="G16" s="3">
        <f t="shared" si="1"/>
        <v>0</v>
      </c>
    </row>
    <row r="17" spans="1:7" ht="13.5">
      <c r="A17" s="1">
        <v>16</v>
      </c>
      <c r="B17" s="1"/>
      <c r="C17" s="3"/>
      <c r="D17" s="3"/>
      <c r="E17" s="3" t="e">
        <f t="shared" si="0"/>
        <v>#DIV/0!</v>
      </c>
      <c r="F17" s="3" t="e">
        <f>IF(E17="","",ABS(INDEX(E:E,MAX(INDEX((E$2:E16&lt;&gt;"")*ROW(E$2:E16),)))-E17))</f>
        <v>#DIV/0!</v>
      </c>
      <c r="G17" s="3">
        <f t="shared" si="1"/>
        <v>0</v>
      </c>
    </row>
    <row r="18" spans="1:7" ht="13.5">
      <c r="A18" s="1">
        <v>17</v>
      </c>
      <c r="B18" s="1"/>
      <c r="C18" s="3"/>
      <c r="D18" s="3"/>
      <c r="E18" s="3" t="e">
        <f t="shared" si="0"/>
        <v>#DIV/0!</v>
      </c>
      <c r="F18" s="3" t="e">
        <f>IF(E18="","",ABS(INDEX(E:E,MAX(INDEX((E$2:E17&lt;&gt;"")*ROW(E$2:E17),)))-E18))</f>
        <v>#DIV/0!</v>
      </c>
      <c r="G18" s="3">
        <f t="shared" si="1"/>
        <v>0</v>
      </c>
    </row>
    <row r="19" spans="1:7" ht="13.5">
      <c r="A19" s="1">
        <v>18</v>
      </c>
      <c r="B19" s="1"/>
      <c r="C19" s="3"/>
      <c r="D19" s="3"/>
      <c r="E19" s="3" t="e">
        <f t="shared" si="0"/>
        <v>#DIV/0!</v>
      </c>
      <c r="F19" s="3" t="e">
        <f>IF(E19="","",ABS(INDEX(E:E,MAX(INDEX((E$2:E18&lt;&gt;"")*ROW(E$2:E18),)))-E19))</f>
        <v>#DIV/0!</v>
      </c>
      <c r="G19" s="3">
        <f t="shared" si="1"/>
        <v>0</v>
      </c>
    </row>
    <row r="20" spans="1:7" ht="13.5">
      <c r="A20" s="1">
        <v>19</v>
      </c>
      <c r="B20" s="1"/>
      <c r="C20" s="3"/>
      <c r="D20" s="3"/>
      <c r="E20" s="3" t="e">
        <f t="shared" si="0"/>
        <v>#DIV/0!</v>
      </c>
      <c r="F20" s="3" t="e">
        <f>IF(E20="","",ABS(INDEX(E:E,MAX(INDEX((E$2:E19&lt;&gt;"")*ROW(E$2:E19),)))-E20))</f>
        <v>#DIV/0!</v>
      </c>
      <c r="G20" s="3">
        <f t="shared" si="1"/>
        <v>0</v>
      </c>
    </row>
    <row r="21" spans="1:7" ht="13.5">
      <c r="A21" s="1">
        <v>20</v>
      </c>
      <c r="B21" s="1"/>
      <c r="C21" s="3"/>
      <c r="D21" s="3"/>
      <c r="E21" s="3" t="e">
        <f t="shared" si="0"/>
        <v>#DIV/0!</v>
      </c>
      <c r="F21" s="3" t="e">
        <f>IF(E21="","",ABS(INDEX(E:E,MAX(INDEX((E$2:E20&lt;&gt;"")*ROW(E$2:E20),)))-E21))</f>
        <v>#DIV/0!</v>
      </c>
      <c r="G21" s="3">
        <f t="shared" si="1"/>
        <v>0</v>
      </c>
    </row>
    <row r="22" spans="1:7" ht="13.5">
      <c r="A22" s="1">
        <v>21</v>
      </c>
      <c r="B22" s="1"/>
      <c r="C22" s="3"/>
      <c r="D22" s="3"/>
      <c r="E22" s="3" t="e">
        <f t="shared" si="0"/>
        <v>#DIV/0!</v>
      </c>
      <c r="F22" s="3" t="e">
        <f>IF(E22="","",ABS(INDEX(E:E,MAX(INDEX((E$2:E21&lt;&gt;"")*ROW(E$2:E21),)))-E22))</f>
        <v>#DIV/0!</v>
      </c>
      <c r="G22" s="3">
        <f t="shared" si="1"/>
        <v>0</v>
      </c>
    </row>
    <row r="23" spans="1:7" ht="13.5">
      <c r="A23" s="1">
        <v>22</v>
      </c>
      <c r="B23" s="1"/>
      <c r="C23" s="3"/>
      <c r="D23" s="3"/>
      <c r="E23" s="3" t="e">
        <f t="shared" si="0"/>
        <v>#DIV/0!</v>
      </c>
      <c r="F23" s="3" t="e">
        <f>IF(E23="","",ABS(INDEX(E:E,MAX(INDEX((E$2:E22&lt;&gt;"")*ROW(E$2:E22),)))-E23))</f>
        <v>#DIV/0!</v>
      </c>
      <c r="G23" s="3">
        <f t="shared" si="1"/>
        <v>0</v>
      </c>
    </row>
    <row r="24" spans="1:7" ht="13.5">
      <c r="A24" s="1">
        <v>23</v>
      </c>
      <c r="B24" s="1"/>
      <c r="C24" s="3"/>
      <c r="D24" s="3"/>
      <c r="E24" s="3" t="e">
        <f t="shared" si="0"/>
        <v>#DIV/0!</v>
      </c>
      <c r="F24" s="3" t="e">
        <f>IF(E24="","",ABS(INDEX(E:E,MAX(INDEX((E$2:E23&lt;&gt;"")*ROW(E$2:E23),)))-E24))</f>
        <v>#DIV/0!</v>
      </c>
      <c r="G24" s="3">
        <f t="shared" si="1"/>
        <v>0</v>
      </c>
    </row>
    <row r="25" spans="1:7" ht="13.5">
      <c r="A25" s="1">
        <v>24</v>
      </c>
      <c r="B25" s="1"/>
      <c r="C25" s="3"/>
      <c r="D25" s="3"/>
      <c r="E25" s="3" t="e">
        <f t="shared" si="0"/>
        <v>#DIV/0!</v>
      </c>
      <c r="F25" s="3" t="e">
        <f>IF(E25="","",ABS(INDEX(E:E,MAX(INDEX((E$2:E24&lt;&gt;"")*ROW(E$2:E24),)))-E25))</f>
        <v>#DIV/0!</v>
      </c>
      <c r="G25" s="3">
        <f t="shared" si="1"/>
        <v>0</v>
      </c>
    </row>
    <row r="26" spans="1:7" ht="13.5">
      <c r="A26" s="1">
        <v>25</v>
      </c>
      <c r="B26" s="1"/>
      <c r="C26" s="3"/>
      <c r="D26" s="3"/>
      <c r="E26" s="3" t="e">
        <f t="shared" si="0"/>
        <v>#DIV/0!</v>
      </c>
      <c r="F26" s="3" t="e">
        <f>IF(E26="","",ABS(INDEX(E:E,MAX(INDEX((E$2:E25&lt;&gt;"")*ROW(E$2:E25),)))-E26))</f>
        <v>#DIV/0!</v>
      </c>
      <c r="G26" s="3">
        <f t="shared" si="1"/>
        <v>0</v>
      </c>
    </row>
    <row r="27" spans="1:10" ht="13.5">
      <c r="A27" s="1">
        <v>26</v>
      </c>
      <c r="B27" s="1"/>
      <c r="C27" s="3"/>
      <c r="D27" s="3"/>
      <c r="E27" s="3" t="e">
        <f t="shared" si="0"/>
        <v>#DIV/0!</v>
      </c>
      <c r="F27" s="3" t="e">
        <f>IF(E27="","",ABS(INDEX(E:E,MAX(INDEX((E$2:E26&lt;&gt;"")*ROW(E$2:E26),)))-E27))</f>
        <v>#DIV/0!</v>
      </c>
      <c r="G27" s="3">
        <f t="shared" si="1"/>
        <v>0</v>
      </c>
      <c r="J27" s="4"/>
    </row>
    <row r="28" spans="1:7" ht="13.5">
      <c r="A28" s="1">
        <v>27</v>
      </c>
      <c r="B28" s="1"/>
      <c r="C28" s="3"/>
      <c r="D28" s="3"/>
      <c r="E28" s="3" t="e">
        <f t="shared" si="0"/>
        <v>#DIV/0!</v>
      </c>
      <c r="F28" s="3" t="e">
        <f>IF(E28="","",ABS(INDEX(E:E,MAX(INDEX((E$2:E27&lt;&gt;"")*ROW(E$2:E27),)))-E28))</f>
        <v>#DIV/0!</v>
      </c>
      <c r="G28" s="3">
        <f t="shared" si="1"/>
        <v>0</v>
      </c>
    </row>
    <row r="29" spans="1:7" ht="13.5">
      <c r="A29" s="1">
        <v>28</v>
      </c>
      <c r="B29" s="1"/>
      <c r="C29" s="3"/>
      <c r="D29" s="3"/>
      <c r="E29" s="3" t="e">
        <f t="shared" si="0"/>
        <v>#DIV/0!</v>
      </c>
      <c r="F29" s="3" t="e">
        <f>IF(E29="","",ABS(INDEX(E:E,MAX(INDEX((E$2:E28&lt;&gt;"")*ROW(E$2:E28),)))-E29))</f>
        <v>#DIV/0!</v>
      </c>
      <c r="G29" s="3">
        <f t="shared" si="1"/>
        <v>0</v>
      </c>
    </row>
    <row r="30" spans="1:7" ht="13.5">
      <c r="A30" s="1">
        <v>29</v>
      </c>
      <c r="B30" s="1"/>
      <c r="C30" s="3"/>
      <c r="D30" s="3"/>
      <c r="E30" s="3" t="e">
        <f t="shared" si="0"/>
        <v>#DIV/0!</v>
      </c>
      <c r="F30" s="3" t="e">
        <f>IF(E30="","",ABS(INDEX(E:E,MAX(INDEX((E$2:E29&lt;&gt;"")*ROW(E$2:E29),)))-E30))</f>
        <v>#DIV/0!</v>
      </c>
      <c r="G30" s="3">
        <f t="shared" si="1"/>
        <v>0</v>
      </c>
    </row>
    <row r="31" spans="1:7" ht="13.5">
      <c r="A31" s="1">
        <v>30</v>
      </c>
      <c r="B31" s="1"/>
      <c r="C31" s="3"/>
      <c r="D31" s="3"/>
      <c r="E31" s="3" t="e">
        <f t="shared" si="0"/>
        <v>#DIV/0!</v>
      </c>
      <c r="F31" s="3" t="e">
        <f>IF(E31="","",ABS(INDEX(E:E,MAX(INDEX((E$2:E30&lt;&gt;"")*ROW(E$2:E30),)))-E31))</f>
        <v>#DIV/0!</v>
      </c>
      <c r="G31" s="3">
        <f t="shared" si="1"/>
        <v>0</v>
      </c>
    </row>
    <row r="32" spans="1:7" ht="13.5">
      <c r="A32" s="1">
        <v>31</v>
      </c>
      <c r="B32" s="1"/>
      <c r="C32" s="3"/>
      <c r="D32" s="3"/>
      <c r="E32" s="3" t="e">
        <f t="shared" si="0"/>
        <v>#DIV/0!</v>
      </c>
      <c r="F32" s="3" t="e">
        <f>IF(E32="","",ABS(INDEX(E:E,MAX(INDEX((E$2:E31&lt;&gt;"")*ROW(E$2:E31),)))-E32))</f>
        <v>#DIV/0!</v>
      </c>
      <c r="G32" s="3">
        <f t="shared" si="1"/>
        <v>0</v>
      </c>
    </row>
    <row r="33" spans="1:6" ht="13.5">
      <c r="A33" s="5"/>
      <c r="B33" s="5"/>
      <c r="C33" s="6"/>
      <c r="D33" s="6"/>
      <c r="E33" s="6"/>
      <c r="F33" s="6"/>
    </row>
    <row r="35" spans="2:8" ht="13.5">
      <c r="B35" s="7" t="s">
        <v>16</v>
      </c>
      <c r="C35" s="8" t="s">
        <v>4</v>
      </c>
      <c r="D35" s="7" t="s">
        <v>17</v>
      </c>
      <c r="E35" s="7" t="s">
        <v>18</v>
      </c>
      <c r="F35" s="7" t="s">
        <v>19</v>
      </c>
      <c r="G35" s="20" t="s">
        <v>26</v>
      </c>
      <c r="H35" s="7" t="s">
        <v>25</v>
      </c>
    </row>
    <row r="36" spans="1:8" ht="13.5">
      <c r="A36" s="9"/>
      <c r="B36" s="10">
        <f>C36-E36</f>
        <v>0</v>
      </c>
      <c r="C36" s="11"/>
      <c r="D36" s="10">
        <f>C36+E36</f>
        <v>0</v>
      </c>
      <c r="E36" s="12">
        <f>F36*C36*0.01</f>
        <v>0</v>
      </c>
      <c r="F36" s="13"/>
      <c r="G36" s="14">
        <f>(D39-C39)/2.66</f>
        <v>0</v>
      </c>
      <c r="H36" s="14">
        <f>(D39-C39)/1.88</f>
        <v>0</v>
      </c>
    </row>
    <row r="37" spans="2:6" ht="13.5">
      <c r="B37" s="1">
        <f>C37-$E37*$E$36</f>
        <v>0</v>
      </c>
      <c r="C37" s="11">
        <f>C$36</f>
        <v>0</v>
      </c>
      <c r="D37" s="1">
        <f>C37+$E37*$E$36</f>
        <v>0</v>
      </c>
      <c r="E37" s="7">
        <v>1</v>
      </c>
      <c r="F37" s="15"/>
    </row>
    <row r="38" spans="2:8" ht="13.5">
      <c r="B38" s="1">
        <f>C38-$E38*$E$36</f>
        <v>0</v>
      </c>
      <c r="C38" s="11">
        <f>C$36</f>
        <v>0</v>
      </c>
      <c r="D38" s="1">
        <f>C38+$E38*$E$36</f>
        <v>0</v>
      </c>
      <c r="E38" s="7">
        <v>2</v>
      </c>
      <c r="F38" s="15"/>
      <c r="G38" s="7" t="s">
        <v>20</v>
      </c>
      <c r="H38" s="7" t="s">
        <v>20</v>
      </c>
    </row>
    <row r="39" spans="2:8" ht="13.5">
      <c r="B39" s="1">
        <f>C39-$E39*$E$36</f>
        <v>0</v>
      </c>
      <c r="C39" s="11">
        <f>C$36</f>
        <v>0</v>
      </c>
      <c r="D39" s="1">
        <f>C39+$E39*$E$36</f>
        <v>0</v>
      </c>
      <c r="E39" s="7">
        <v>3</v>
      </c>
      <c r="F39" s="15"/>
      <c r="G39" s="14">
        <f>3.27*G36</f>
        <v>0</v>
      </c>
      <c r="H39" s="14">
        <f>3.27*H36</f>
        <v>0</v>
      </c>
    </row>
    <row r="40" spans="2:6" ht="13.5">
      <c r="B40" s="1">
        <f>C40-$E40*$E$36</f>
        <v>0</v>
      </c>
      <c r="C40" s="11">
        <f>C$36</f>
        <v>0</v>
      </c>
      <c r="D40" s="1">
        <f>C40+$E40*$E$36</f>
        <v>0</v>
      </c>
      <c r="E40" s="7">
        <v>4</v>
      </c>
      <c r="F40" s="15"/>
    </row>
    <row r="43" ht="13.5">
      <c r="B43" s="16"/>
    </row>
    <row r="44" ht="13.5">
      <c r="B44" s="16"/>
    </row>
    <row r="45" ht="13.5">
      <c r="B45" s="16"/>
    </row>
    <row r="46" ht="13.5">
      <c r="B46" s="16"/>
    </row>
    <row r="48" ht="13.5">
      <c r="B48" s="16"/>
    </row>
  </sheetData>
  <printOptions/>
  <pageMargins left="0.75" right="0.75" top="0.69" bottom="0.52" header="0.512" footer="0.33"/>
  <pageSetup fitToHeight="1" fitToWidth="1" horizontalDpi="600" verticalDpi="600" orientation="landscape" paperSize="9" scale="7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showFormulas="1" workbookViewId="0" topLeftCell="A16">
      <selection activeCell="C42" sqref="C42"/>
    </sheetView>
  </sheetViews>
  <sheetFormatPr defaultColWidth="9.00390625" defaultRowHeight="13.5"/>
  <cols>
    <col min="1" max="1" width="3.50390625" style="4" customWidth="1"/>
    <col min="2" max="2" width="8.875" style="4" bestFit="1" customWidth="1"/>
    <col min="3" max="3" width="6.875" style="0" customWidth="1"/>
    <col min="4" max="4" width="8.875" style="0" bestFit="1" customWidth="1"/>
    <col min="5" max="5" width="9.75390625" style="0" bestFit="1" customWidth="1"/>
    <col min="6" max="6" width="37.00390625" style="0" bestFit="1" customWidth="1"/>
    <col min="7" max="8" width="8.25390625" style="0" bestFit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2" t="s">
        <v>14</v>
      </c>
      <c r="G1" s="2" t="s">
        <v>15</v>
      </c>
    </row>
    <row r="2" spans="1:7" ht="13.5">
      <c r="A2" s="1">
        <v>1</v>
      </c>
      <c r="B2" s="1"/>
      <c r="C2" s="3"/>
      <c r="D2" s="3"/>
      <c r="E2" s="17" t="e">
        <f aca="true" t="shared" si="0" ref="E2:E32">AVERAGE(C2:D2)</f>
        <v>#DIV/0!</v>
      </c>
      <c r="F2" s="3" t="e">
        <f>IF(E2="","",ABS(INDEX(E:E,MAX(INDEX((E1:E$2&lt;&gt;"")*ROW(E1:E$2),)))-E2))</f>
        <v>#DIV/0!</v>
      </c>
      <c r="G2" s="3">
        <f aca="true" t="shared" si="1" ref="G2:G32">ABS(C2-D2)</f>
        <v>0</v>
      </c>
    </row>
    <row r="3" spans="1:7" ht="13.5">
      <c r="A3" s="1">
        <v>2</v>
      </c>
      <c r="B3" s="1"/>
      <c r="C3" s="3"/>
      <c r="D3" s="3"/>
      <c r="E3" s="3" t="e">
        <f t="shared" si="0"/>
        <v>#DIV/0!</v>
      </c>
      <c r="F3" s="3" t="e">
        <f>IF(E3="","",ABS(INDEX(E:E,MAX(INDEX((E$2:E2&lt;&gt;"")*ROW(E$2:E2),)))-E3))</f>
        <v>#DIV/0!</v>
      </c>
      <c r="G3" s="3">
        <f t="shared" si="1"/>
        <v>0</v>
      </c>
    </row>
    <row r="4" spans="1:7" ht="13.5">
      <c r="A4" s="1">
        <v>3</v>
      </c>
      <c r="B4" s="1"/>
      <c r="C4" s="3"/>
      <c r="D4" s="3"/>
      <c r="E4" s="3" t="e">
        <f t="shared" si="0"/>
        <v>#DIV/0!</v>
      </c>
      <c r="F4" s="3" t="e">
        <f>IF(E4="","",ABS(INDEX(E:E,MAX(INDEX((E$2:E3&lt;&gt;"")*ROW(E$2:E3),)))-E4))</f>
        <v>#DIV/0!</v>
      </c>
      <c r="G4" s="3">
        <f t="shared" si="1"/>
        <v>0</v>
      </c>
    </row>
    <row r="5" spans="1:7" ht="13.5">
      <c r="A5" s="1">
        <v>4</v>
      </c>
      <c r="B5" s="1"/>
      <c r="C5" s="3"/>
      <c r="D5" s="3"/>
      <c r="E5" s="3" t="e">
        <f t="shared" si="0"/>
        <v>#DIV/0!</v>
      </c>
      <c r="F5" s="3" t="e">
        <f>IF(E5="","",ABS(INDEX(E:E,MAX(INDEX((E$2:E4&lt;&gt;"")*ROW(E$2:E4),)))-E5))</f>
        <v>#DIV/0!</v>
      </c>
      <c r="G5" s="3">
        <f t="shared" si="1"/>
        <v>0</v>
      </c>
    </row>
    <row r="6" spans="1:7" ht="13.5">
      <c r="A6" s="1">
        <v>5</v>
      </c>
      <c r="B6" s="1"/>
      <c r="C6" s="3"/>
      <c r="D6" s="3"/>
      <c r="E6" s="3" t="e">
        <f t="shared" si="0"/>
        <v>#DIV/0!</v>
      </c>
      <c r="F6" s="3" t="e">
        <f>IF(E6="","",ABS(INDEX(E:E,MAX(INDEX((E$2:E5&lt;&gt;"")*ROW(E$2:E5),)))-E6))</f>
        <v>#DIV/0!</v>
      </c>
      <c r="G6" s="3">
        <f t="shared" si="1"/>
        <v>0</v>
      </c>
    </row>
    <row r="7" spans="1:7" ht="13.5">
      <c r="A7" s="1">
        <v>6</v>
      </c>
      <c r="B7" s="1"/>
      <c r="C7" s="3"/>
      <c r="D7" s="3"/>
      <c r="E7" s="3" t="e">
        <f t="shared" si="0"/>
        <v>#DIV/0!</v>
      </c>
      <c r="F7" s="3" t="e">
        <f>IF(E7="","",ABS(INDEX(E:E,MAX(INDEX((E$2:E6&lt;&gt;"")*ROW(E$2:E6),)))-E7))</f>
        <v>#DIV/0!</v>
      </c>
      <c r="G7" s="3">
        <f t="shared" si="1"/>
        <v>0</v>
      </c>
    </row>
    <row r="8" spans="1:7" ht="13.5">
      <c r="A8" s="1">
        <v>7</v>
      </c>
      <c r="B8" s="1"/>
      <c r="C8" s="3"/>
      <c r="D8" s="3"/>
      <c r="E8" s="3" t="e">
        <f t="shared" si="0"/>
        <v>#DIV/0!</v>
      </c>
      <c r="F8" s="3" t="e">
        <f>IF(E8="","",ABS(INDEX(E:E,MAX(INDEX((E$2:E7&lt;&gt;"")*ROW(E$2:E7),)))-E8))</f>
        <v>#DIV/0!</v>
      </c>
      <c r="G8" s="3">
        <f t="shared" si="1"/>
        <v>0</v>
      </c>
    </row>
    <row r="9" spans="1:7" ht="13.5">
      <c r="A9" s="1">
        <v>8</v>
      </c>
      <c r="B9" s="1"/>
      <c r="C9" s="3"/>
      <c r="D9" s="3"/>
      <c r="E9" s="3" t="e">
        <f t="shared" si="0"/>
        <v>#DIV/0!</v>
      </c>
      <c r="F9" s="3" t="e">
        <f>IF(E9="","",ABS(INDEX(E:E,MAX(INDEX((E$2:E8&lt;&gt;"")*ROW(E$2:E8),)))-E9))</f>
        <v>#DIV/0!</v>
      </c>
      <c r="G9" s="3">
        <f t="shared" si="1"/>
        <v>0</v>
      </c>
    </row>
    <row r="10" spans="1:7" ht="13.5">
      <c r="A10" s="1">
        <v>9</v>
      </c>
      <c r="B10" s="1"/>
      <c r="C10" s="3"/>
      <c r="D10" s="3"/>
      <c r="E10" s="3" t="e">
        <f t="shared" si="0"/>
        <v>#DIV/0!</v>
      </c>
      <c r="F10" s="3" t="e">
        <f>IF(E10="","",ABS(INDEX(E:E,MAX(INDEX((E$2:E9&lt;&gt;"")*ROW(E$2:E9),)))-E10))</f>
        <v>#DIV/0!</v>
      </c>
      <c r="G10" s="3">
        <f t="shared" si="1"/>
        <v>0</v>
      </c>
    </row>
    <row r="11" spans="1:7" ht="13.5">
      <c r="A11" s="1">
        <v>10</v>
      </c>
      <c r="B11" s="1"/>
      <c r="C11" s="3"/>
      <c r="D11" s="3"/>
      <c r="E11" s="3" t="e">
        <f t="shared" si="0"/>
        <v>#DIV/0!</v>
      </c>
      <c r="F11" s="3" t="e">
        <f>IF(E11="","",ABS(INDEX(E:E,MAX(INDEX((E$2:E10&lt;&gt;"")*ROW(E$2:E10),)))-E11))</f>
        <v>#DIV/0!</v>
      </c>
      <c r="G11" s="3">
        <f t="shared" si="1"/>
        <v>0</v>
      </c>
    </row>
    <row r="12" spans="1:7" ht="13.5">
      <c r="A12" s="1">
        <v>11</v>
      </c>
      <c r="B12" s="1"/>
      <c r="C12" s="3"/>
      <c r="D12" s="3"/>
      <c r="E12" s="3" t="e">
        <f t="shared" si="0"/>
        <v>#DIV/0!</v>
      </c>
      <c r="F12" s="3" t="e">
        <f>IF(E12="","",ABS(INDEX(E:E,MAX(INDEX((E$2:E11&lt;&gt;"")*ROW(E$2:E11),)))-E12))</f>
        <v>#DIV/0!</v>
      </c>
      <c r="G12" s="3">
        <f t="shared" si="1"/>
        <v>0</v>
      </c>
    </row>
    <row r="13" spans="1:7" ht="13.5">
      <c r="A13" s="1">
        <v>12</v>
      </c>
      <c r="B13" s="1"/>
      <c r="C13" s="3"/>
      <c r="D13" s="3"/>
      <c r="E13" s="3" t="e">
        <f t="shared" si="0"/>
        <v>#DIV/0!</v>
      </c>
      <c r="F13" s="3" t="e">
        <f>IF(E13="","",ABS(INDEX(E:E,MAX(INDEX((E$2:E12&lt;&gt;"")*ROW(E$2:E12),)))-E13))</f>
        <v>#DIV/0!</v>
      </c>
      <c r="G13" s="3">
        <f t="shared" si="1"/>
        <v>0</v>
      </c>
    </row>
    <row r="14" spans="1:7" ht="13.5">
      <c r="A14" s="1">
        <v>13</v>
      </c>
      <c r="B14" s="1"/>
      <c r="C14" s="3"/>
      <c r="D14" s="3"/>
      <c r="E14" s="3" t="e">
        <f t="shared" si="0"/>
        <v>#DIV/0!</v>
      </c>
      <c r="F14" s="3" t="e">
        <f>IF(E14="","",ABS(INDEX(E:E,MAX(INDEX((E$2:E13&lt;&gt;"")*ROW(E$2:E13),)))-E14))</f>
        <v>#DIV/0!</v>
      </c>
      <c r="G14" s="3">
        <f t="shared" si="1"/>
        <v>0</v>
      </c>
    </row>
    <row r="15" spans="1:7" ht="13.5">
      <c r="A15" s="1">
        <v>14</v>
      </c>
      <c r="B15" s="1"/>
      <c r="C15" s="3"/>
      <c r="D15" s="3"/>
      <c r="E15" s="3" t="e">
        <f t="shared" si="0"/>
        <v>#DIV/0!</v>
      </c>
      <c r="F15" s="3" t="e">
        <f>IF(E15="","",ABS(INDEX(E:E,MAX(INDEX((E$2:E14&lt;&gt;"")*ROW(E$2:E14),)))-E15))</f>
        <v>#DIV/0!</v>
      </c>
      <c r="G15" s="3">
        <f t="shared" si="1"/>
        <v>0</v>
      </c>
    </row>
    <row r="16" spans="1:7" ht="13.5">
      <c r="A16" s="1">
        <v>15</v>
      </c>
      <c r="B16" s="1"/>
      <c r="C16" s="3"/>
      <c r="D16" s="3"/>
      <c r="E16" s="3" t="e">
        <f t="shared" si="0"/>
        <v>#DIV/0!</v>
      </c>
      <c r="F16" s="3" t="e">
        <f>IF(E16="","",ABS(INDEX(E:E,MAX(INDEX((E$2:E15&lt;&gt;"")*ROW(E$2:E15),)))-E16))</f>
        <v>#DIV/0!</v>
      </c>
      <c r="G16" s="3">
        <f t="shared" si="1"/>
        <v>0</v>
      </c>
    </row>
    <row r="17" spans="1:7" ht="13.5">
      <c r="A17" s="1">
        <v>16</v>
      </c>
      <c r="B17" s="1"/>
      <c r="C17" s="3"/>
      <c r="D17" s="3"/>
      <c r="E17" s="3" t="e">
        <f t="shared" si="0"/>
        <v>#DIV/0!</v>
      </c>
      <c r="F17" s="3" t="e">
        <f>IF(E17="","",ABS(INDEX(E:E,MAX(INDEX((E$2:E16&lt;&gt;"")*ROW(E$2:E16),)))-E17))</f>
        <v>#DIV/0!</v>
      </c>
      <c r="G17" s="3">
        <f t="shared" si="1"/>
        <v>0</v>
      </c>
    </row>
    <row r="18" spans="1:7" ht="13.5">
      <c r="A18" s="1">
        <v>17</v>
      </c>
      <c r="B18" s="1"/>
      <c r="C18" s="3"/>
      <c r="D18" s="3"/>
      <c r="E18" s="3" t="e">
        <f t="shared" si="0"/>
        <v>#DIV/0!</v>
      </c>
      <c r="F18" s="3" t="e">
        <f>IF(E18="","",ABS(INDEX(E:E,MAX(INDEX((E$2:E17&lt;&gt;"")*ROW(E$2:E17),)))-E18))</f>
        <v>#DIV/0!</v>
      </c>
      <c r="G18" s="3">
        <f t="shared" si="1"/>
        <v>0</v>
      </c>
    </row>
    <row r="19" spans="1:7" ht="13.5">
      <c r="A19" s="1">
        <v>18</v>
      </c>
      <c r="B19" s="1"/>
      <c r="C19" s="3"/>
      <c r="D19" s="3"/>
      <c r="E19" s="3" t="e">
        <f t="shared" si="0"/>
        <v>#DIV/0!</v>
      </c>
      <c r="F19" s="3" t="e">
        <f>IF(E19="","",ABS(INDEX(E:E,MAX(INDEX((E$2:E18&lt;&gt;"")*ROW(E$2:E18),)))-E19))</f>
        <v>#DIV/0!</v>
      </c>
      <c r="G19" s="3">
        <f t="shared" si="1"/>
        <v>0</v>
      </c>
    </row>
    <row r="20" spans="1:7" ht="13.5">
      <c r="A20" s="1">
        <v>19</v>
      </c>
      <c r="B20" s="1"/>
      <c r="C20" s="3"/>
      <c r="D20" s="3"/>
      <c r="E20" s="3" t="e">
        <f t="shared" si="0"/>
        <v>#DIV/0!</v>
      </c>
      <c r="F20" s="3" t="e">
        <f>IF(E20="","",ABS(INDEX(E:E,MAX(INDEX((E$2:E19&lt;&gt;"")*ROW(E$2:E19),)))-E20))</f>
        <v>#DIV/0!</v>
      </c>
      <c r="G20" s="3">
        <f t="shared" si="1"/>
        <v>0</v>
      </c>
    </row>
    <row r="21" spans="1:7" ht="13.5">
      <c r="A21" s="1">
        <v>20</v>
      </c>
      <c r="B21" s="1"/>
      <c r="C21" s="3"/>
      <c r="D21" s="3"/>
      <c r="E21" s="3" t="e">
        <f t="shared" si="0"/>
        <v>#DIV/0!</v>
      </c>
      <c r="F21" s="3" t="e">
        <f>IF(E21="","",ABS(INDEX(E:E,MAX(INDEX((E$2:E20&lt;&gt;"")*ROW(E$2:E20),)))-E21))</f>
        <v>#DIV/0!</v>
      </c>
      <c r="G21" s="3">
        <f t="shared" si="1"/>
        <v>0</v>
      </c>
    </row>
    <row r="22" spans="1:7" ht="13.5">
      <c r="A22" s="1">
        <v>21</v>
      </c>
      <c r="B22" s="1"/>
      <c r="C22" s="3"/>
      <c r="D22" s="3"/>
      <c r="E22" s="3" t="e">
        <f t="shared" si="0"/>
        <v>#DIV/0!</v>
      </c>
      <c r="F22" s="3" t="e">
        <f>IF(E22="","",ABS(INDEX(E:E,MAX(INDEX((E$2:E21&lt;&gt;"")*ROW(E$2:E21),)))-E22))</f>
        <v>#DIV/0!</v>
      </c>
      <c r="G22" s="3">
        <f t="shared" si="1"/>
        <v>0</v>
      </c>
    </row>
    <row r="23" spans="1:7" ht="13.5">
      <c r="A23" s="1">
        <v>22</v>
      </c>
      <c r="B23" s="1"/>
      <c r="C23" s="3"/>
      <c r="D23" s="3"/>
      <c r="E23" s="3" t="e">
        <f t="shared" si="0"/>
        <v>#DIV/0!</v>
      </c>
      <c r="F23" s="3" t="e">
        <f>IF(E23="","",ABS(INDEX(E:E,MAX(INDEX((E$2:E22&lt;&gt;"")*ROW(E$2:E22),)))-E23))</f>
        <v>#DIV/0!</v>
      </c>
      <c r="G23" s="3">
        <f t="shared" si="1"/>
        <v>0</v>
      </c>
    </row>
    <row r="24" spans="1:7" ht="13.5">
      <c r="A24" s="1">
        <v>23</v>
      </c>
      <c r="B24" s="1"/>
      <c r="C24" s="3"/>
      <c r="D24" s="3"/>
      <c r="E24" s="3" t="e">
        <f t="shared" si="0"/>
        <v>#DIV/0!</v>
      </c>
      <c r="F24" s="3" t="e">
        <f>IF(E24="","",ABS(INDEX(E:E,MAX(INDEX((E$2:E23&lt;&gt;"")*ROW(E$2:E23),)))-E24))</f>
        <v>#DIV/0!</v>
      </c>
      <c r="G24" s="3">
        <f t="shared" si="1"/>
        <v>0</v>
      </c>
    </row>
    <row r="25" spans="1:7" ht="13.5">
      <c r="A25" s="1">
        <v>24</v>
      </c>
      <c r="B25" s="1"/>
      <c r="C25" s="3"/>
      <c r="D25" s="3"/>
      <c r="E25" s="3" t="e">
        <f t="shared" si="0"/>
        <v>#DIV/0!</v>
      </c>
      <c r="F25" s="3" t="e">
        <f>IF(E25="","",ABS(INDEX(E:E,MAX(INDEX((E$2:E24&lt;&gt;"")*ROW(E$2:E24),)))-E25))</f>
        <v>#DIV/0!</v>
      </c>
      <c r="G25" s="3">
        <f t="shared" si="1"/>
        <v>0</v>
      </c>
    </row>
    <row r="26" spans="1:7" ht="13.5">
      <c r="A26" s="1">
        <v>25</v>
      </c>
      <c r="B26" s="1"/>
      <c r="C26" s="3"/>
      <c r="D26" s="3"/>
      <c r="E26" s="3" t="e">
        <f t="shared" si="0"/>
        <v>#DIV/0!</v>
      </c>
      <c r="F26" s="3" t="e">
        <f>IF(E26="","",ABS(INDEX(E:E,MAX(INDEX((E$2:E25&lt;&gt;"")*ROW(E$2:E25),)))-E26))</f>
        <v>#DIV/0!</v>
      </c>
      <c r="G26" s="3">
        <f t="shared" si="1"/>
        <v>0</v>
      </c>
    </row>
    <row r="27" spans="1:10" ht="13.5">
      <c r="A27" s="1">
        <v>26</v>
      </c>
      <c r="B27" s="1"/>
      <c r="C27" s="3"/>
      <c r="D27" s="3"/>
      <c r="E27" s="3" t="e">
        <f t="shared" si="0"/>
        <v>#DIV/0!</v>
      </c>
      <c r="F27" s="3" t="e">
        <f>IF(E27="","",ABS(INDEX(E:E,MAX(INDEX((E$2:E26&lt;&gt;"")*ROW(E$2:E26),)))-E27))</f>
        <v>#DIV/0!</v>
      </c>
      <c r="G27" s="3">
        <f t="shared" si="1"/>
        <v>0</v>
      </c>
      <c r="J27" s="4"/>
    </row>
    <row r="28" spans="1:7" ht="13.5">
      <c r="A28" s="1">
        <v>27</v>
      </c>
      <c r="B28" s="1"/>
      <c r="C28" s="3"/>
      <c r="D28" s="3"/>
      <c r="E28" s="3" t="e">
        <f t="shared" si="0"/>
        <v>#DIV/0!</v>
      </c>
      <c r="F28" s="3" t="e">
        <f>IF(E28="","",ABS(INDEX(E:E,MAX(INDEX((E$2:E27&lt;&gt;"")*ROW(E$2:E27),)))-E28))</f>
        <v>#DIV/0!</v>
      </c>
      <c r="G28" s="3">
        <f t="shared" si="1"/>
        <v>0</v>
      </c>
    </row>
    <row r="29" spans="1:7" ht="13.5">
      <c r="A29" s="1">
        <v>28</v>
      </c>
      <c r="B29" s="1"/>
      <c r="C29" s="3"/>
      <c r="D29" s="3"/>
      <c r="E29" s="3" t="e">
        <f t="shared" si="0"/>
        <v>#DIV/0!</v>
      </c>
      <c r="F29" s="3" t="e">
        <f>IF(E29="","",ABS(INDEX(E:E,MAX(INDEX((E$2:E28&lt;&gt;"")*ROW(E$2:E28),)))-E29))</f>
        <v>#DIV/0!</v>
      </c>
      <c r="G29" s="3">
        <f t="shared" si="1"/>
        <v>0</v>
      </c>
    </row>
    <row r="30" spans="1:7" ht="13.5">
      <c r="A30" s="1">
        <v>29</v>
      </c>
      <c r="B30" s="1"/>
      <c r="C30" s="3"/>
      <c r="D30" s="3"/>
      <c r="E30" s="3" t="e">
        <f t="shared" si="0"/>
        <v>#DIV/0!</v>
      </c>
      <c r="F30" s="3" t="e">
        <f>IF(E30="","",ABS(INDEX(E:E,MAX(INDEX((E$2:E29&lt;&gt;"")*ROW(E$2:E29),)))-E30))</f>
        <v>#DIV/0!</v>
      </c>
      <c r="G30" s="3">
        <f t="shared" si="1"/>
        <v>0</v>
      </c>
    </row>
    <row r="31" spans="1:7" ht="13.5">
      <c r="A31" s="1">
        <v>30</v>
      </c>
      <c r="B31" s="1"/>
      <c r="C31" s="3"/>
      <c r="D31" s="3"/>
      <c r="E31" s="3" t="e">
        <f t="shared" si="0"/>
        <v>#DIV/0!</v>
      </c>
      <c r="F31" s="3" t="e">
        <f>IF(E31="","",ABS(INDEX(E:E,MAX(INDEX((E$2:E30&lt;&gt;"")*ROW(E$2:E30),)))-E31))</f>
        <v>#DIV/0!</v>
      </c>
      <c r="G31" s="3">
        <f t="shared" si="1"/>
        <v>0</v>
      </c>
    </row>
    <row r="32" spans="1:7" ht="13.5">
      <c r="A32" s="1">
        <v>31</v>
      </c>
      <c r="B32" s="1"/>
      <c r="C32" s="3"/>
      <c r="D32" s="3"/>
      <c r="E32" s="3" t="e">
        <f t="shared" si="0"/>
        <v>#DIV/0!</v>
      </c>
      <c r="F32" s="3" t="e">
        <f>IF(E32="","",ABS(INDEX(E:E,MAX(INDEX((E$2:E31&lt;&gt;"")*ROW(E$2:E31),)))-E32))</f>
        <v>#DIV/0!</v>
      </c>
      <c r="G32" s="3">
        <f t="shared" si="1"/>
        <v>0</v>
      </c>
    </row>
    <row r="33" spans="1:6" ht="13.5">
      <c r="A33" s="5"/>
      <c r="B33" s="5"/>
      <c r="C33" s="6"/>
      <c r="D33" s="6"/>
      <c r="E33" s="6"/>
      <c r="F33" s="6"/>
    </row>
    <row r="35" spans="2:8" ht="13.5">
      <c r="B35" s="7" t="s">
        <v>16</v>
      </c>
      <c r="C35" s="8" t="s">
        <v>4</v>
      </c>
      <c r="D35" s="7" t="s">
        <v>17</v>
      </c>
      <c r="E35" s="7" t="s">
        <v>18</v>
      </c>
      <c r="F35" s="7" t="s">
        <v>19</v>
      </c>
      <c r="G35" s="7" t="s">
        <v>27</v>
      </c>
      <c r="H35" s="7" t="s">
        <v>25</v>
      </c>
    </row>
    <row r="36" spans="1:8" ht="13.5">
      <c r="A36" s="9"/>
      <c r="B36" s="10">
        <f>C36-E36</f>
        <v>0</v>
      </c>
      <c r="C36" s="11"/>
      <c r="D36" s="10">
        <f>C36+E36</f>
        <v>0</v>
      </c>
      <c r="E36" s="12">
        <f>F36*C36*0.01</f>
        <v>0</v>
      </c>
      <c r="F36" s="13"/>
      <c r="G36" s="14">
        <f>(D39-C39)/2.66</f>
        <v>0</v>
      </c>
      <c r="H36" s="14">
        <f>(D39-C39)/1.88</f>
        <v>0</v>
      </c>
    </row>
    <row r="37" spans="2:6" ht="13.5">
      <c r="B37" s="1">
        <f>C37-$E37*$E$36</f>
        <v>0</v>
      </c>
      <c r="C37" s="11">
        <f>C$36</f>
        <v>0</v>
      </c>
      <c r="D37" s="1">
        <f>C37+$E37*$E$36</f>
        <v>0</v>
      </c>
      <c r="E37" s="7">
        <v>1</v>
      </c>
      <c r="F37" s="15"/>
    </row>
    <row r="38" spans="2:8" ht="13.5">
      <c r="B38" s="1">
        <f>C38-$E38*$E$36</f>
        <v>0</v>
      </c>
      <c r="C38" s="11">
        <f>C$36</f>
        <v>0</v>
      </c>
      <c r="D38" s="1">
        <f>C38+$E38*$E$36</f>
        <v>0</v>
      </c>
      <c r="E38" s="7">
        <v>2</v>
      </c>
      <c r="F38" s="15"/>
      <c r="G38" s="7" t="s">
        <v>20</v>
      </c>
      <c r="H38" s="7" t="s">
        <v>20</v>
      </c>
    </row>
    <row r="39" spans="2:8" ht="13.5">
      <c r="B39" s="1">
        <f>C39-$E39*$E$36</f>
        <v>0</v>
      </c>
      <c r="C39" s="11">
        <f>C$36</f>
        <v>0</v>
      </c>
      <c r="D39" s="1">
        <f>C39+$E39*$E$36</f>
        <v>0</v>
      </c>
      <c r="E39" s="7">
        <v>3</v>
      </c>
      <c r="F39" s="15"/>
      <c r="G39" s="14">
        <f>3.27*G36</f>
        <v>0</v>
      </c>
      <c r="H39" s="14">
        <f>3.27*H36</f>
        <v>0</v>
      </c>
    </row>
    <row r="40" spans="2:6" ht="13.5">
      <c r="B40" s="1">
        <f>C40-$E40*$E$36</f>
        <v>0</v>
      </c>
      <c r="C40" s="11">
        <f>C$36</f>
        <v>0</v>
      </c>
      <c r="D40" s="1">
        <f>C40+$E40*$E$36</f>
        <v>0</v>
      </c>
      <c r="E40" s="7">
        <v>4</v>
      </c>
      <c r="F40" s="15"/>
    </row>
    <row r="43" ht="13.5">
      <c r="B43" s="16"/>
    </row>
    <row r="44" ht="13.5">
      <c r="B44" s="16"/>
    </row>
    <row r="45" ht="13.5">
      <c r="B45" s="16"/>
    </row>
    <row r="46" ht="13.5">
      <c r="B46" s="16"/>
    </row>
    <row r="48" ht="13.5">
      <c r="B48" s="16"/>
    </row>
  </sheetData>
  <printOptions/>
  <pageMargins left="0.75" right="0.75" top="0.69" bottom="0.52" header="0.512" footer="0.33"/>
  <pageSetup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SATO Hiromi</cp:lastModifiedBy>
  <cp:lastPrinted>2008-05-18T10:17:15Z</cp:lastPrinted>
  <dcterms:created xsi:type="dcterms:W3CDTF">2007-10-07T03:55:42Z</dcterms:created>
  <dcterms:modified xsi:type="dcterms:W3CDTF">2008-12-08T08:51:00Z</dcterms:modified>
  <cp:category/>
  <cp:version/>
  <cp:contentType/>
  <cp:contentStatus/>
</cp:coreProperties>
</file>