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960" yWindow="420" windowWidth="10635" windowHeight="7095" tabRatio="767" activeTab="0"/>
  </bookViews>
  <sheets>
    <sheet name="実習１" sheetId="1" r:id="rId1"/>
    <sheet name="実習１完成後" sheetId="2" r:id="rId2"/>
    <sheet name="実習２" sheetId="3" r:id="rId3"/>
    <sheet name="実習４" sheetId="4" r:id="rId4"/>
    <sheet name="実習４完成後" sheetId="5" r:id="rId5"/>
    <sheet name="実習５" sheetId="6" r:id="rId6"/>
    <sheet name="実習５完成後" sheetId="7" r:id="rId7"/>
    <sheet name="実習６" sheetId="8" r:id="rId8"/>
    <sheet name="実習６完成後" sheetId="9" r:id="rId9"/>
  </sheets>
  <definedNames/>
  <calcPr fullCalcOnLoad="1"/>
</workbook>
</file>

<file path=xl/sharedStrings.xml><?xml version="1.0" encoding="utf-8"?>
<sst xmlns="http://schemas.openxmlformats.org/spreadsheetml/2006/main" count="392" uniqueCount="47">
  <si>
    <t>名前</t>
  </si>
  <si>
    <t>年齢</t>
  </si>
  <si>
    <t>体重</t>
  </si>
  <si>
    <t>身長</t>
  </si>
  <si>
    <t>BMI</t>
  </si>
  <si>
    <t>判定</t>
  </si>
  <si>
    <t>性別</t>
  </si>
  <si>
    <t>女</t>
  </si>
  <si>
    <t>男</t>
  </si>
  <si>
    <t>佐藤</t>
  </si>
  <si>
    <t>鈴木</t>
  </si>
  <si>
    <t>高橋</t>
  </si>
  <si>
    <t>田中</t>
  </si>
  <si>
    <t>渡辺</t>
  </si>
  <si>
    <t>伊藤</t>
  </si>
  <si>
    <t>山本</t>
  </si>
  <si>
    <t>中村</t>
  </si>
  <si>
    <t>小林</t>
  </si>
  <si>
    <t>加藤</t>
  </si>
  <si>
    <t>吉田</t>
  </si>
  <si>
    <t>山田</t>
  </si>
  <si>
    <t>佐々木</t>
  </si>
  <si>
    <t>斉藤</t>
  </si>
  <si>
    <t>山口</t>
  </si>
  <si>
    <t>松本</t>
  </si>
  <si>
    <t>井上</t>
  </si>
  <si>
    <t>木村</t>
  </si>
  <si>
    <t>林</t>
  </si>
  <si>
    <t>No.</t>
  </si>
  <si>
    <t>男</t>
  </si>
  <si>
    <t>東</t>
  </si>
  <si>
    <t>No.</t>
  </si>
  <si>
    <t>BMI</t>
  </si>
  <si>
    <t>重さ</t>
  </si>
  <si>
    <t>番号</t>
  </si>
  <si>
    <t>１ｋｇ</t>
  </si>
  <si>
    <t>１８ｋｇ</t>
  </si>
  <si>
    <t>１００ｋｇ</t>
  </si>
  <si>
    <t>２００ｋｇ</t>
  </si>
  <si>
    <t>２０ｋｇ</t>
  </si>
  <si>
    <t>２ｋｇ</t>
  </si>
  <si>
    <t>No.</t>
  </si>
  <si>
    <t>BMI</t>
  </si>
  <si>
    <t>BMI</t>
  </si>
  <si>
    <t>中村</t>
  </si>
  <si>
    <t>ふりがな</t>
  </si>
  <si>
    <t>東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</si>
</sst>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ＨＧｺﾞｼｯｸE-PRO"/>
      <family val="3"/>
    </font>
    <font>
      <b/>
      <sz val="18"/>
      <name val="ＨＧｺﾞｼｯｸE-PRO"/>
      <family val="3"/>
    </font>
    <font>
      <sz val="20"/>
      <name val="ＭＳ Ｐゴシック"/>
      <family val="3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5</xdr:row>
      <xdr:rowOff>47625</xdr:rowOff>
    </xdr:from>
    <xdr:to>
      <xdr:col>4</xdr:col>
      <xdr:colOff>361950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3152775" y="1285875"/>
          <a:ext cx="7048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24</xdr:row>
      <xdr:rowOff>57150</xdr:rowOff>
    </xdr:from>
    <xdr:to>
      <xdr:col>6</xdr:col>
      <xdr:colOff>438150</xdr:colOff>
      <xdr:row>25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90700" y="4171950"/>
          <a:ext cx="28860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東の「あずま」を「ひがし」に修正してみよう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23</xdr:row>
      <xdr:rowOff>95250</xdr:rowOff>
    </xdr:from>
    <xdr:to>
      <xdr:col>7</xdr:col>
      <xdr:colOff>285750</xdr:colOff>
      <xdr:row>25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47925" y="4038600"/>
          <a:ext cx="28860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東の「あずま」を「ひがし」に修正してみよう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523875</xdr:colOff>
      <xdr:row>23</xdr:row>
      <xdr:rowOff>66675</xdr:rowOff>
    </xdr:from>
    <xdr:ext cx="7038975" cy="504825"/>
    <xdr:sp>
      <xdr:nvSpPr>
        <xdr:cNvPr id="1" name="TextBox 1"/>
        <xdr:cNvSpPr txBox="1">
          <a:spLocks noChangeArrowheads="1"/>
        </xdr:cNvSpPr>
      </xdr:nvSpPr>
      <xdr:spPr>
        <a:xfrm>
          <a:off x="523875" y="4010025"/>
          <a:ext cx="7038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優先度を性別&gt;BMI&gt;年齢と設定してみましょう（昇順）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23</xdr:row>
      <xdr:rowOff>123825</xdr:rowOff>
    </xdr:from>
    <xdr:ext cx="7038975" cy="504825"/>
    <xdr:sp>
      <xdr:nvSpPr>
        <xdr:cNvPr id="1" name="TextBox 2"/>
        <xdr:cNvSpPr txBox="1">
          <a:spLocks noChangeArrowheads="1"/>
        </xdr:cNvSpPr>
      </xdr:nvSpPr>
      <xdr:spPr>
        <a:xfrm>
          <a:off x="457200" y="4067175"/>
          <a:ext cx="7038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優先度を性別&gt;BMI&gt;年齢と設定してみましょう（昇順）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24</xdr:row>
      <xdr:rowOff>57150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819400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657225</xdr:colOff>
      <xdr:row>24</xdr:row>
      <xdr:rowOff>19050</xdr:rowOff>
    </xdr:from>
    <xdr:ext cx="5915025" cy="409575"/>
    <xdr:sp>
      <xdr:nvSpPr>
        <xdr:cNvPr id="2" name="TextBox 3"/>
        <xdr:cNvSpPr txBox="1">
          <a:spLocks noChangeArrowheads="1"/>
        </xdr:cNvSpPr>
      </xdr:nvSpPr>
      <xdr:spPr>
        <a:xfrm>
          <a:off x="657225" y="4133850"/>
          <a:ext cx="5915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名前　　　年齢　　　BMI　　　性別　　の順に設定します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24</xdr:row>
      <xdr:rowOff>57150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819400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657225</xdr:colOff>
      <xdr:row>24</xdr:row>
      <xdr:rowOff>19050</xdr:rowOff>
    </xdr:from>
    <xdr:ext cx="5915025" cy="409575"/>
    <xdr:sp>
      <xdr:nvSpPr>
        <xdr:cNvPr id="2" name="TextBox 2"/>
        <xdr:cNvSpPr txBox="1">
          <a:spLocks noChangeArrowheads="1"/>
        </xdr:cNvSpPr>
      </xdr:nvSpPr>
      <xdr:spPr>
        <a:xfrm>
          <a:off x="657225" y="4133850"/>
          <a:ext cx="5915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名前　　　年齢　　　BMI　　　性別　　の順に設定します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workbookViewId="0" topLeftCell="A1">
      <selection activeCell="G24" sqref="G24"/>
    </sheetView>
  </sheetViews>
  <sheetFormatPr defaultColWidth="9.00390625" defaultRowHeight="13.5"/>
  <cols>
    <col min="3" max="3" width="12.625" style="0" customWidth="1"/>
  </cols>
  <sheetData>
    <row r="2" spans="2:9" ht="13.5">
      <c r="B2" t="s">
        <v>28</v>
      </c>
      <c r="C2" t="s">
        <v>0</v>
      </c>
      <c r="D2" t="s">
        <v>1</v>
      </c>
      <c r="E2" t="s">
        <v>6</v>
      </c>
      <c r="F2" t="s">
        <v>3</v>
      </c>
      <c r="G2" t="s">
        <v>2</v>
      </c>
      <c r="H2" t="s">
        <v>4</v>
      </c>
      <c r="I2" t="s">
        <v>5</v>
      </c>
    </row>
    <row r="3" spans="2:9" ht="13.5">
      <c r="B3">
        <v>1</v>
      </c>
      <c r="C3" s="8" t="s">
        <v>9</v>
      </c>
      <c r="D3">
        <v>42</v>
      </c>
      <c r="E3" t="s">
        <v>8</v>
      </c>
      <c r="F3">
        <v>1.785</v>
      </c>
      <c r="G3">
        <v>75.2</v>
      </c>
      <c r="H3" s="1">
        <f aca="true" t="shared" si="0" ref="H3:H20">G3/F3^2</f>
        <v>23.601597501745797</v>
      </c>
      <c r="I3" t="str">
        <f aca="true" t="shared" si="1" ref="I3:I20">IF(H3&lt;18.5,"低体重",IF(H3&lt;25,"普通","肥満"))</f>
        <v>普通</v>
      </c>
    </row>
    <row r="4" spans="2:9" ht="13.5">
      <c r="B4">
        <v>2</v>
      </c>
      <c r="C4" t="s">
        <v>10</v>
      </c>
      <c r="D4">
        <v>23</v>
      </c>
      <c r="E4" t="s">
        <v>7</v>
      </c>
      <c r="F4">
        <v>1.605</v>
      </c>
      <c r="G4">
        <v>45.5</v>
      </c>
      <c r="H4" s="1">
        <f t="shared" si="0"/>
        <v>17.662872060636058</v>
      </c>
      <c r="I4" t="str">
        <f t="shared" si="1"/>
        <v>低体重</v>
      </c>
    </row>
    <row r="5" spans="2:9" ht="13.5">
      <c r="B5">
        <v>3</v>
      </c>
      <c r="C5" t="s">
        <v>11</v>
      </c>
      <c r="D5">
        <v>36</v>
      </c>
      <c r="E5" t="s">
        <v>7</v>
      </c>
      <c r="F5">
        <v>1.543</v>
      </c>
      <c r="G5">
        <v>48.5</v>
      </c>
      <c r="H5" s="1">
        <f t="shared" si="0"/>
        <v>20.370884503805154</v>
      </c>
      <c r="I5" t="str">
        <f t="shared" si="1"/>
        <v>普通</v>
      </c>
    </row>
    <row r="6" spans="2:9" ht="13.5">
      <c r="B6">
        <v>4</v>
      </c>
      <c r="C6" t="s">
        <v>12</v>
      </c>
      <c r="D6">
        <v>33</v>
      </c>
      <c r="E6" t="s">
        <v>8</v>
      </c>
      <c r="F6">
        <v>1.657</v>
      </c>
      <c r="G6">
        <v>65.8</v>
      </c>
      <c r="H6" s="1">
        <f t="shared" si="0"/>
        <v>23.96519001518402</v>
      </c>
      <c r="I6" t="str">
        <f t="shared" si="1"/>
        <v>普通</v>
      </c>
    </row>
    <row r="7" spans="2:9" ht="13.5">
      <c r="B7">
        <v>5</v>
      </c>
      <c r="C7" t="s">
        <v>13</v>
      </c>
      <c r="D7">
        <v>46</v>
      </c>
      <c r="E7" t="s">
        <v>7</v>
      </c>
      <c r="F7">
        <v>1.585</v>
      </c>
      <c r="G7">
        <v>55.1</v>
      </c>
      <c r="H7" s="1">
        <f t="shared" si="0"/>
        <v>21.932748858083972</v>
      </c>
      <c r="I7" t="str">
        <f t="shared" si="1"/>
        <v>普通</v>
      </c>
    </row>
    <row r="8" spans="2:9" ht="13.5">
      <c r="B8">
        <v>6</v>
      </c>
      <c r="C8" t="s">
        <v>14</v>
      </c>
      <c r="D8">
        <v>51</v>
      </c>
      <c r="E8" t="s">
        <v>8</v>
      </c>
      <c r="F8">
        <v>1.745</v>
      </c>
      <c r="G8">
        <v>78.5</v>
      </c>
      <c r="H8" s="1">
        <f t="shared" si="0"/>
        <v>25.77975550282838</v>
      </c>
      <c r="I8" t="str">
        <f t="shared" si="1"/>
        <v>肥満</v>
      </c>
    </row>
    <row r="9" spans="2:9" ht="13.5">
      <c r="B9">
        <v>7</v>
      </c>
      <c r="C9" t="s">
        <v>15</v>
      </c>
      <c r="D9">
        <v>28</v>
      </c>
      <c r="E9" t="s">
        <v>8</v>
      </c>
      <c r="F9">
        <v>1.734</v>
      </c>
      <c r="G9">
        <v>65.9</v>
      </c>
      <c r="H9" s="1">
        <f t="shared" si="0"/>
        <v>21.91730888705303</v>
      </c>
      <c r="I9" t="str">
        <f t="shared" si="1"/>
        <v>普通</v>
      </c>
    </row>
    <row r="10" spans="2:9" ht="13.5">
      <c r="B10">
        <v>8</v>
      </c>
      <c r="C10" t="s">
        <v>44</v>
      </c>
      <c r="D10">
        <v>38</v>
      </c>
      <c r="E10" t="s">
        <v>7</v>
      </c>
      <c r="F10">
        <v>1.576</v>
      </c>
      <c r="G10">
        <v>69.3</v>
      </c>
      <c r="H10" s="1">
        <f t="shared" si="0"/>
        <v>27.901066762864282</v>
      </c>
      <c r="I10" t="str">
        <f t="shared" si="1"/>
        <v>肥満</v>
      </c>
    </row>
    <row r="11" spans="2:9" ht="13.5">
      <c r="B11">
        <v>9</v>
      </c>
      <c r="C11" t="s">
        <v>17</v>
      </c>
      <c r="D11">
        <v>56</v>
      </c>
      <c r="E11" t="s">
        <v>7</v>
      </c>
      <c r="F11">
        <v>1.598</v>
      </c>
      <c r="G11">
        <v>42.7</v>
      </c>
      <c r="H11" s="1">
        <f t="shared" si="0"/>
        <v>16.72146503529913</v>
      </c>
      <c r="I11" t="str">
        <f t="shared" si="1"/>
        <v>低体重</v>
      </c>
    </row>
    <row r="12" spans="2:9" ht="13.5">
      <c r="B12">
        <v>10</v>
      </c>
      <c r="C12" t="s">
        <v>18</v>
      </c>
      <c r="D12">
        <v>58</v>
      </c>
      <c r="E12" t="s">
        <v>8</v>
      </c>
      <c r="F12">
        <v>1.652</v>
      </c>
      <c r="G12">
        <v>75.8</v>
      </c>
      <c r="H12" s="1">
        <f t="shared" si="0"/>
        <v>27.774683559146155</v>
      </c>
      <c r="I12" t="str">
        <f t="shared" si="1"/>
        <v>肥満</v>
      </c>
    </row>
    <row r="13" spans="2:9" ht="13.5">
      <c r="B13">
        <v>11</v>
      </c>
      <c r="C13" t="s">
        <v>19</v>
      </c>
      <c r="D13">
        <v>45</v>
      </c>
      <c r="E13" t="s">
        <v>7</v>
      </c>
      <c r="F13">
        <v>1.705</v>
      </c>
      <c r="G13">
        <v>65.5</v>
      </c>
      <c r="H13" s="1">
        <f t="shared" si="0"/>
        <v>22.53162597500881</v>
      </c>
      <c r="I13" t="str">
        <f t="shared" si="1"/>
        <v>普通</v>
      </c>
    </row>
    <row r="14" spans="2:9" ht="13.5">
      <c r="B14">
        <v>12</v>
      </c>
      <c r="C14" t="s">
        <v>20</v>
      </c>
      <c r="D14">
        <v>35</v>
      </c>
      <c r="E14" t="s">
        <v>7</v>
      </c>
      <c r="F14">
        <v>1.472</v>
      </c>
      <c r="G14">
        <v>45.8</v>
      </c>
      <c r="H14" s="1">
        <f t="shared" si="0"/>
        <v>21.137316871455578</v>
      </c>
      <c r="I14" t="str">
        <f t="shared" si="1"/>
        <v>普通</v>
      </c>
    </row>
    <row r="15" spans="2:9" ht="13.5">
      <c r="B15">
        <v>13</v>
      </c>
      <c r="C15" t="s">
        <v>21</v>
      </c>
      <c r="D15">
        <v>25</v>
      </c>
      <c r="E15" t="s">
        <v>8</v>
      </c>
      <c r="F15">
        <v>1.828</v>
      </c>
      <c r="G15">
        <v>95.8</v>
      </c>
      <c r="H15" s="1">
        <f t="shared" si="0"/>
        <v>28.669038396161817</v>
      </c>
      <c r="I15" t="str">
        <f t="shared" si="1"/>
        <v>肥満</v>
      </c>
    </row>
    <row r="16" spans="2:9" ht="13.5">
      <c r="B16">
        <v>14</v>
      </c>
      <c r="C16" t="s">
        <v>22</v>
      </c>
      <c r="D16">
        <v>48</v>
      </c>
      <c r="E16" t="s">
        <v>7</v>
      </c>
      <c r="F16">
        <v>1.574</v>
      </c>
      <c r="G16">
        <v>68.1</v>
      </c>
      <c r="H16" s="1">
        <f t="shared" si="0"/>
        <v>27.48765275627291</v>
      </c>
      <c r="I16" t="str">
        <f t="shared" si="1"/>
        <v>肥満</v>
      </c>
    </row>
    <row r="17" spans="2:9" ht="13.5">
      <c r="B17">
        <v>15</v>
      </c>
      <c r="C17" t="s">
        <v>23</v>
      </c>
      <c r="D17">
        <v>57</v>
      </c>
      <c r="E17" t="s">
        <v>8</v>
      </c>
      <c r="F17">
        <v>1.582</v>
      </c>
      <c r="G17">
        <v>71.2</v>
      </c>
      <c r="H17" s="1">
        <f t="shared" si="0"/>
        <v>28.449001967456258</v>
      </c>
      <c r="I17" t="str">
        <f t="shared" si="1"/>
        <v>肥満</v>
      </c>
    </row>
    <row r="18" spans="2:9" ht="13.5">
      <c r="B18">
        <v>16</v>
      </c>
      <c r="C18" t="s">
        <v>24</v>
      </c>
      <c r="D18">
        <v>43</v>
      </c>
      <c r="E18" t="s">
        <v>8</v>
      </c>
      <c r="F18">
        <v>1.743</v>
      </c>
      <c r="G18">
        <v>73.5</v>
      </c>
      <c r="H18" s="1">
        <f t="shared" si="0"/>
        <v>24.193158174868145</v>
      </c>
      <c r="I18" t="str">
        <f t="shared" si="1"/>
        <v>普通</v>
      </c>
    </row>
    <row r="19" spans="2:9" ht="13.5">
      <c r="B19">
        <v>17</v>
      </c>
      <c r="C19" t="s">
        <v>25</v>
      </c>
      <c r="D19">
        <v>47</v>
      </c>
      <c r="E19" t="s">
        <v>7</v>
      </c>
      <c r="F19">
        <v>1.527</v>
      </c>
      <c r="G19">
        <v>72.4</v>
      </c>
      <c r="H19" s="1">
        <f t="shared" si="0"/>
        <v>31.04992046674378</v>
      </c>
      <c r="I19" t="str">
        <f t="shared" si="1"/>
        <v>肥満</v>
      </c>
    </row>
    <row r="20" spans="2:9" ht="13.5">
      <c r="B20">
        <v>18</v>
      </c>
      <c r="C20" t="s">
        <v>26</v>
      </c>
      <c r="D20">
        <v>32</v>
      </c>
      <c r="E20" t="s">
        <v>7</v>
      </c>
      <c r="F20">
        <v>1.627</v>
      </c>
      <c r="G20">
        <v>61.2</v>
      </c>
      <c r="H20" s="1">
        <f t="shared" si="0"/>
        <v>23.11938707936032</v>
      </c>
      <c r="I20" t="str">
        <f t="shared" si="1"/>
        <v>普通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2"/>
  <sheetViews>
    <sheetView workbookViewId="0" topLeftCell="A1">
      <selection activeCell="B3" sqref="B3"/>
    </sheetView>
  </sheetViews>
  <sheetFormatPr defaultColWidth="9.00390625" defaultRowHeight="13.5"/>
  <cols>
    <col min="3" max="3" width="10.625" style="0" customWidth="1"/>
  </cols>
  <sheetData>
    <row r="2" spans="2:9" ht="13.5">
      <c r="B2" t="s">
        <v>31</v>
      </c>
      <c r="C2" t="s">
        <v>0</v>
      </c>
      <c r="D2" t="s">
        <v>1</v>
      </c>
      <c r="E2" t="s">
        <v>6</v>
      </c>
      <c r="F2" t="s">
        <v>3</v>
      </c>
      <c r="G2" t="s">
        <v>2</v>
      </c>
      <c r="H2" t="s">
        <v>32</v>
      </c>
      <c r="I2" t="s">
        <v>5</v>
      </c>
    </row>
    <row r="3" spans="2:9" ht="13.5">
      <c r="B3">
        <v>1</v>
      </c>
      <c r="C3" t="s">
        <v>9</v>
      </c>
      <c r="D3">
        <v>42</v>
      </c>
      <c r="E3" t="s">
        <v>8</v>
      </c>
      <c r="F3">
        <v>178.5</v>
      </c>
      <c r="G3">
        <v>75.2</v>
      </c>
      <c r="H3" s="1">
        <f aca="true" t="shared" si="0" ref="H3:H22">G3/F3^2*10000</f>
        <v>23.601597501745797</v>
      </c>
      <c r="I3" t="str">
        <f aca="true" t="shared" si="1" ref="I3:I22">IF(H3&lt;18.5,"低体重",IF(H3&lt;25,"普通","肥満"))</f>
        <v>普通</v>
      </c>
    </row>
    <row r="4" spans="2:9" ht="13.5">
      <c r="B4">
        <v>2</v>
      </c>
      <c r="C4" t="s">
        <v>10</v>
      </c>
      <c r="D4">
        <v>23</v>
      </c>
      <c r="E4" t="s">
        <v>7</v>
      </c>
      <c r="F4">
        <v>160.5</v>
      </c>
      <c r="G4">
        <v>45.5</v>
      </c>
      <c r="H4" s="1">
        <f t="shared" si="0"/>
        <v>17.662872060636058</v>
      </c>
      <c r="I4" t="str">
        <f t="shared" si="1"/>
        <v>低体重</v>
      </c>
    </row>
    <row r="5" spans="2:9" ht="13.5">
      <c r="B5">
        <v>3</v>
      </c>
      <c r="C5" t="s">
        <v>11</v>
      </c>
      <c r="D5">
        <v>36</v>
      </c>
      <c r="E5" t="s">
        <v>7</v>
      </c>
      <c r="F5">
        <v>154.3</v>
      </c>
      <c r="G5">
        <v>48.5</v>
      </c>
      <c r="H5" s="1">
        <f t="shared" si="0"/>
        <v>20.370884503805154</v>
      </c>
      <c r="I5" t="str">
        <f t="shared" si="1"/>
        <v>普通</v>
      </c>
    </row>
    <row r="6" spans="2:9" ht="13.5">
      <c r="B6">
        <v>4</v>
      </c>
      <c r="C6" t="s">
        <v>12</v>
      </c>
      <c r="D6">
        <v>33</v>
      </c>
      <c r="E6" t="s">
        <v>8</v>
      </c>
      <c r="F6">
        <v>165.7</v>
      </c>
      <c r="G6">
        <v>65.8</v>
      </c>
      <c r="H6" s="1">
        <f t="shared" si="0"/>
        <v>23.965190015184024</v>
      </c>
      <c r="I6" t="str">
        <f t="shared" si="1"/>
        <v>普通</v>
      </c>
    </row>
    <row r="7" spans="2:9" ht="13.5">
      <c r="B7">
        <v>5</v>
      </c>
      <c r="C7" t="s">
        <v>13</v>
      </c>
      <c r="D7">
        <v>46</v>
      </c>
      <c r="E7" t="s">
        <v>7</v>
      </c>
      <c r="F7">
        <v>158.5</v>
      </c>
      <c r="G7">
        <v>55.1</v>
      </c>
      <c r="H7" s="1">
        <f t="shared" si="0"/>
        <v>21.93274885808397</v>
      </c>
      <c r="I7" t="str">
        <f t="shared" si="1"/>
        <v>普通</v>
      </c>
    </row>
    <row r="8" spans="2:9" ht="13.5">
      <c r="B8">
        <v>6</v>
      </c>
      <c r="C8" t="s">
        <v>14</v>
      </c>
      <c r="D8">
        <v>51</v>
      </c>
      <c r="E8" t="s">
        <v>8</v>
      </c>
      <c r="F8">
        <v>174.5</v>
      </c>
      <c r="G8">
        <v>78.5</v>
      </c>
      <c r="H8" s="1">
        <f t="shared" si="0"/>
        <v>25.779755502828387</v>
      </c>
      <c r="I8" t="str">
        <f t="shared" si="1"/>
        <v>肥満</v>
      </c>
    </row>
    <row r="9" spans="2:9" ht="13.5">
      <c r="B9">
        <v>7</v>
      </c>
      <c r="C9" t="s">
        <v>15</v>
      </c>
      <c r="D9">
        <v>28</v>
      </c>
      <c r="E9" t="s">
        <v>8</v>
      </c>
      <c r="F9">
        <v>173.4</v>
      </c>
      <c r="G9">
        <v>65.9</v>
      </c>
      <c r="H9" s="1">
        <f t="shared" si="0"/>
        <v>21.91730888705302</v>
      </c>
      <c r="I9" t="str">
        <f t="shared" si="1"/>
        <v>普通</v>
      </c>
    </row>
    <row r="10" spans="2:9" ht="13.5">
      <c r="B10">
        <v>8</v>
      </c>
      <c r="C10" t="s">
        <v>44</v>
      </c>
      <c r="D10">
        <v>38</v>
      </c>
      <c r="E10" t="s">
        <v>7</v>
      </c>
      <c r="F10">
        <v>157.6</v>
      </c>
      <c r="G10">
        <v>69.3</v>
      </c>
      <c r="H10" s="1">
        <f t="shared" si="0"/>
        <v>27.901066762864286</v>
      </c>
      <c r="I10" t="str">
        <f t="shared" si="1"/>
        <v>肥満</v>
      </c>
    </row>
    <row r="11" spans="2:9" ht="13.5">
      <c r="B11">
        <v>9</v>
      </c>
      <c r="C11" t="s">
        <v>17</v>
      </c>
      <c r="D11">
        <v>56</v>
      </c>
      <c r="E11" t="s">
        <v>7</v>
      </c>
      <c r="F11">
        <v>159.8</v>
      </c>
      <c r="G11">
        <v>42.7</v>
      </c>
      <c r="H11" s="1">
        <f t="shared" si="0"/>
        <v>16.72146503529913</v>
      </c>
      <c r="I11" t="str">
        <f t="shared" si="1"/>
        <v>低体重</v>
      </c>
    </row>
    <row r="12" spans="2:9" ht="13.5">
      <c r="B12">
        <v>10</v>
      </c>
      <c r="C12" t="s">
        <v>18</v>
      </c>
      <c r="D12">
        <v>58</v>
      </c>
      <c r="E12" t="s">
        <v>8</v>
      </c>
      <c r="F12">
        <v>165.2</v>
      </c>
      <c r="G12">
        <v>75.8</v>
      </c>
      <c r="H12" s="1">
        <f t="shared" si="0"/>
        <v>27.774683559146155</v>
      </c>
      <c r="I12" t="str">
        <f t="shared" si="1"/>
        <v>肥満</v>
      </c>
    </row>
    <row r="13" spans="2:9" ht="13.5">
      <c r="B13">
        <v>11</v>
      </c>
      <c r="C13" t="s">
        <v>19</v>
      </c>
      <c r="D13">
        <v>45</v>
      </c>
      <c r="E13" t="s">
        <v>7</v>
      </c>
      <c r="F13">
        <v>170.5</v>
      </c>
      <c r="G13">
        <v>65.5</v>
      </c>
      <c r="H13" s="1">
        <f t="shared" si="0"/>
        <v>22.531625975008815</v>
      </c>
      <c r="I13" t="str">
        <f t="shared" si="1"/>
        <v>普通</v>
      </c>
    </row>
    <row r="14" spans="2:9" ht="13.5">
      <c r="B14">
        <v>12</v>
      </c>
      <c r="C14" t="s">
        <v>20</v>
      </c>
      <c r="D14">
        <v>35</v>
      </c>
      <c r="E14" t="s">
        <v>7</v>
      </c>
      <c r="F14">
        <v>147.2</v>
      </c>
      <c r="G14">
        <v>45.8</v>
      </c>
      <c r="H14" s="1">
        <f t="shared" si="0"/>
        <v>21.137316871455578</v>
      </c>
      <c r="I14" t="str">
        <f t="shared" si="1"/>
        <v>普通</v>
      </c>
    </row>
    <row r="15" spans="2:9" ht="13.5">
      <c r="B15">
        <v>13</v>
      </c>
      <c r="C15" t="s">
        <v>21</v>
      </c>
      <c r="D15">
        <v>25</v>
      </c>
      <c r="E15" t="s">
        <v>8</v>
      </c>
      <c r="F15">
        <v>182.8</v>
      </c>
      <c r="G15">
        <v>95.8</v>
      </c>
      <c r="H15" s="1">
        <f t="shared" si="0"/>
        <v>28.669038396161817</v>
      </c>
      <c r="I15" t="str">
        <f t="shared" si="1"/>
        <v>肥満</v>
      </c>
    </row>
    <row r="16" spans="2:9" ht="13.5">
      <c r="B16">
        <v>14</v>
      </c>
      <c r="C16" t="s">
        <v>22</v>
      </c>
      <c r="D16">
        <v>48</v>
      </c>
      <c r="E16" t="s">
        <v>7</v>
      </c>
      <c r="F16">
        <v>157.4</v>
      </c>
      <c r="G16">
        <v>68.1</v>
      </c>
      <c r="H16" s="1">
        <f t="shared" si="0"/>
        <v>27.48765275627291</v>
      </c>
      <c r="I16" t="str">
        <f t="shared" si="1"/>
        <v>肥満</v>
      </c>
    </row>
    <row r="17" spans="2:9" ht="13.5">
      <c r="B17">
        <v>15</v>
      </c>
      <c r="C17" t="s">
        <v>23</v>
      </c>
      <c r="D17">
        <v>57</v>
      </c>
      <c r="E17" t="s">
        <v>8</v>
      </c>
      <c r="F17">
        <v>158.2</v>
      </c>
      <c r="G17">
        <v>71.2</v>
      </c>
      <c r="H17" s="1">
        <f t="shared" si="0"/>
        <v>28.44900196745626</v>
      </c>
      <c r="I17" t="str">
        <f t="shared" si="1"/>
        <v>肥満</v>
      </c>
    </row>
    <row r="18" spans="2:9" ht="13.5">
      <c r="B18">
        <v>16</v>
      </c>
      <c r="C18" t="s">
        <v>24</v>
      </c>
      <c r="D18">
        <v>43</v>
      </c>
      <c r="E18" t="s">
        <v>8</v>
      </c>
      <c r="F18">
        <v>174.3</v>
      </c>
      <c r="G18">
        <v>73.5</v>
      </c>
      <c r="H18" s="1">
        <f t="shared" si="0"/>
        <v>24.193158174868145</v>
      </c>
      <c r="I18" t="str">
        <f t="shared" si="1"/>
        <v>普通</v>
      </c>
    </row>
    <row r="19" spans="2:9" ht="13.5">
      <c r="B19">
        <v>17</v>
      </c>
      <c r="C19" t="s">
        <v>25</v>
      </c>
      <c r="D19">
        <v>47</v>
      </c>
      <c r="E19" t="s">
        <v>7</v>
      </c>
      <c r="F19">
        <v>152.7</v>
      </c>
      <c r="G19">
        <v>72.4</v>
      </c>
      <c r="H19" s="1">
        <f t="shared" si="0"/>
        <v>31.04992046674378</v>
      </c>
      <c r="I19" t="str">
        <f t="shared" si="1"/>
        <v>肥満</v>
      </c>
    </row>
    <row r="20" spans="2:9" ht="13.5">
      <c r="B20">
        <v>18</v>
      </c>
      <c r="C20" t="s">
        <v>26</v>
      </c>
      <c r="D20">
        <v>32</v>
      </c>
      <c r="E20" t="s">
        <v>7</v>
      </c>
      <c r="F20">
        <v>162.7</v>
      </c>
      <c r="G20">
        <v>61.2</v>
      </c>
      <c r="H20" s="1">
        <f t="shared" si="0"/>
        <v>23.119387079360322</v>
      </c>
      <c r="I20" t="str">
        <f t="shared" si="1"/>
        <v>普通</v>
      </c>
    </row>
    <row r="21" spans="2:9" ht="13.5">
      <c r="B21">
        <v>19</v>
      </c>
      <c r="C21" t="s">
        <v>27</v>
      </c>
      <c r="D21">
        <v>26</v>
      </c>
      <c r="E21" t="s">
        <v>29</v>
      </c>
      <c r="F21">
        <v>167.5</v>
      </c>
      <c r="G21">
        <v>85.2</v>
      </c>
      <c r="H21" s="1">
        <f t="shared" si="0"/>
        <v>30.367565159278236</v>
      </c>
      <c r="I21" t="str">
        <f t="shared" si="1"/>
        <v>肥満</v>
      </c>
    </row>
    <row r="22" spans="2:9" ht="13.5">
      <c r="B22">
        <v>20</v>
      </c>
      <c r="C22" t="s">
        <v>30</v>
      </c>
      <c r="D22">
        <v>39</v>
      </c>
      <c r="E22" t="s">
        <v>29</v>
      </c>
      <c r="F22">
        <v>185.7</v>
      </c>
      <c r="G22">
        <v>60.3</v>
      </c>
      <c r="H22" s="1">
        <f t="shared" si="0"/>
        <v>17.486122021813284</v>
      </c>
      <c r="I22" t="str">
        <f t="shared" si="1"/>
        <v>低体重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9.00390625" defaultRowHeight="13.5"/>
  <cols>
    <col min="2" max="2" width="9.25390625" style="0" customWidth="1"/>
    <col min="3" max="3" width="18.625" style="5" customWidth="1"/>
    <col min="6" max="6" width="9.25390625" style="0" customWidth="1"/>
    <col min="7" max="7" width="18.625" style="5" customWidth="1"/>
  </cols>
  <sheetData>
    <row r="2" spans="1:8" ht="21">
      <c r="A2" s="2"/>
      <c r="B2" s="2"/>
      <c r="C2" s="6"/>
      <c r="D2" s="2"/>
      <c r="E2" s="2"/>
      <c r="F2" s="2"/>
      <c r="G2" s="6"/>
      <c r="H2" s="2"/>
    </row>
    <row r="3" spans="1:8" ht="21">
      <c r="A3" s="2"/>
      <c r="B3" s="3" t="s">
        <v>34</v>
      </c>
      <c r="C3" s="3" t="s">
        <v>33</v>
      </c>
      <c r="D3" s="2"/>
      <c r="E3" s="2"/>
      <c r="F3" s="4" t="s">
        <v>34</v>
      </c>
      <c r="G3" s="4" t="s">
        <v>33</v>
      </c>
      <c r="H3" s="2"/>
    </row>
    <row r="4" spans="1:8" ht="21">
      <c r="A4" s="2"/>
      <c r="B4" s="3">
        <v>1</v>
      </c>
      <c r="C4" s="7" t="s">
        <v>35</v>
      </c>
      <c r="D4" s="2"/>
      <c r="E4" s="2"/>
      <c r="F4" s="3">
        <v>1</v>
      </c>
      <c r="G4" s="7">
        <v>1</v>
      </c>
      <c r="H4" s="2"/>
    </row>
    <row r="5" spans="1:8" ht="21">
      <c r="A5" s="2"/>
      <c r="B5" s="3">
        <v>2</v>
      </c>
      <c r="C5" s="7" t="s">
        <v>36</v>
      </c>
      <c r="D5" s="2"/>
      <c r="E5" s="2"/>
      <c r="F5" s="3">
        <v>2</v>
      </c>
      <c r="G5" s="7">
        <v>18</v>
      </c>
      <c r="H5" s="2"/>
    </row>
    <row r="6" spans="1:8" ht="21">
      <c r="A6" s="2"/>
      <c r="B6" s="3">
        <v>3</v>
      </c>
      <c r="C6" s="7" t="s">
        <v>37</v>
      </c>
      <c r="D6" s="2"/>
      <c r="E6" s="2"/>
      <c r="F6" s="3">
        <v>3</v>
      </c>
      <c r="G6" s="7">
        <v>100</v>
      </c>
      <c r="H6" s="2"/>
    </row>
    <row r="7" spans="1:8" ht="21">
      <c r="A7" s="2"/>
      <c r="B7" s="3">
        <v>4</v>
      </c>
      <c r="C7" s="7" t="s">
        <v>38</v>
      </c>
      <c r="D7" s="2"/>
      <c r="E7" s="2"/>
      <c r="F7" s="3">
        <v>4</v>
      </c>
      <c r="G7" s="7">
        <v>200</v>
      </c>
      <c r="H7" s="2"/>
    </row>
    <row r="8" spans="1:8" ht="21">
      <c r="A8" s="2"/>
      <c r="B8" s="3">
        <v>5</v>
      </c>
      <c r="C8" s="7" t="s">
        <v>39</v>
      </c>
      <c r="D8" s="2"/>
      <c r="E8" s="2"/>
      <c r="F8" s="3">
        <v>5</v>
      </c>
      <c r="G8" s="7">
        <v>20</v>
      </c>
      <c r="H8" s="2"/>
    </row>
    <row r="9" spans="1:8" ht="21">
      <c r="A9" s="2"/>
      <c r="B9" s="3">
        <v>6</v>
      </c>
      <c r="C9" s="7" t="s">
        <v>40</v>
      </c>
      <c r="D9" s="2"/>
      <c r="E9" s="2"/>
      <c r="F9" s="3">
        <v>6</v>
      </c>
      <c r="G9" s="7">
        <v>2</v>
      </c>
      <c r="H9" s="2"/>
    </row>
    <row r="10" spans="1:8" ht="21">
      <c r="A10" s="2"/>
      <c r="B10" s="2"/>
      <c r="C10" s="6"/>
      <c r="D10" s="2"/>
      <c r="E10" s="2"/>
      <c r="F10" s="2"/>
      <c r="G10" s="6"/>
      <c r="H10" s="2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2"/>
  <sheetViews>
    <sheetView workbookViewId="0" topLeftCell="A1">
      <selection activeCell="C10" sqref="C10"/>
    </sheetView>
  </sheetViews>
  <sheetFormatPr defaultColWidth="9.00390625" defaultRowHeight="13.5"/>
  <cols>
    <col min="3" max="3" width="10.625" style="0" customWidth="1"/>
  </cols>
  <sheetData>
    <row r="2" spans="2:9" ht="13.5">
      <c r="B2" t="s">
        <v>28</v>
      </c>
      <c r="C2" t="s">
        <v>0</v>
      </c>
      <c r="D2" t="s">
        <v>1</v>
      </c>
      <c r="E2" t="s">
        <v>6</v>
      </c>
      <c r="F2" t="s">
        <v>3</v>
      </c>
      <c r="G2" t="s">
        <v>2</v>
      </c>
      <c r="H2" t="s">
        <v>4</v>
      </c>
      <c r="I2" t="s">
        <v>5</v>
      </c>
    </row>
    <row r="3" spans="2:9" ht="13.5">
      <c r="B3">
        <v>1</v>
      </c>
      <c r="C3" t="s">
        <v>9</v>
      </c>
      <c r="D3">
        <v>42</v>
      </c>
      <c r="E3" t="s">
        <v>8</v>
      </c>
      <c r="F3">
        <v>178.5</v>
      </c>
      <c r="G3">
        <v>75.2</v>
      </c>
      <c r="H3" s="1">
        <f aca="true" t="shared" si="0" ref="H3:H22">G3/F3^2*10000</f>
        <v>23.601597501745797</v>
      </c>
      <c r="I3" t="str">
        <f aca="true" t="shared" si="1" ref="I3:I22">IF(H3&lt;18.5,"低体重",IF(H3&lt;25,"普通","肥満"))</f>
        <v>普通</v>
      </c>
    </row>
    <row r="4" spans="2:9" ht="13.5">
      <c r="B4">
        <v>2</v>
      </c>
      <c r="C4" t="s">
        <v>10</v>
      </c>
      <c r="D4">
        <v>23</v>
      </c>
      <c r="E4" t="s">
        <v>7</v>
      </c>
      <c r="F4">
        <v>160.5</v>
      </c>
      <c r="G4">
        <v>45.5</v>
      </c>
      <c r="H4" s="1">
        <f t="shared" si="0"/>
        <v>17.662872060636058</v>
      </c>
      <c r="I4" t="str">
        <f t="shared" si="1"/>
        <v>低体重</v>
      </c>
    </row>
    <row r="5" spans="2:9" ht="13.5">
      <c r="B5">
        <v>3</v>
      </c>
      <c r="C5" t="s">
        <v>11</v>
      </c>
      <c r="D5">
        <v>36</v>
      </c>
      <c r="E5" t="s">
        <v>7</v>
      </c>
      <c r="F5">
        <v>154.3</v>
      </c>
      <c r="G5">
        <v>48.5</v>
      </c>
      <c r="H5" s="1">
        <f t="shared" si="0"/>
        <v>20.370884503805154</v>
      </c>
      <c r="I5" t="str">
        <f t="shared" si="1"/>
        <v>普通</v>
      </c>
    </row>
    <row r="6" spans="2:9" ht="13.5">
      <c r="B6">
        <v>4</v>
      </c>
      <c r="C6" t="s">
        <v>12</v>
      </c>
      <c r="D6">
        <v>33</v>
      </c>
      <c r="E6" t="s">
        <v>8</v>
      </c>
      <c r="F6">
        <v>165.7</v>
      </c>
      <c r="G6">
        <v>65.8</v>
      </c>
      <c r="H6" s="1">
        <f t="shared" si="0"/>
        <v>23.965190015184024</v>
      </c>
      <c r="I6" t="str">
        <f t="shared" si="1"/>
        <v>普通</v>
      </c>
    </row>
    <row r="7" spans="2:9" ht="13.5">
      <c r="B7">
        <v>5</v>
      </c>
      <c r="C7" t="s">
        <v>13</v>
      </c>
      <c r="D7">
        <v>46</v>
      </c>
      <c r="E7" t="s">
        <v>7</v>
      </c>
      <c r="F7">
        <v>158.5</v>
      </c>
      <c r="G7">
        <v>55.1</v>
      </c>
      <c r="H7" s="1">
        <f t="shared" si="0"/>
        <v>21.93274885808397</v>
      </c>
      <c r="I7" t="str">
        <f t="shared" si="1"/>
        <v>普通</v>
      </c>
    </row>
    <row r="8" spans="2:9" ht="13.5">
      <c r="B8">
        <v>6</v>
      </c>
      <c r="C8" t="s">
        <v>14</v>
      </c>
      <c r="D8">
        <v>51</v>
      </c>
      <c r="E8" t="s">
        <v>8</v>
      </c>
      <c r="F8">
        <v>174.5</v>
      </c>
      <c r="G8">
        <v>78.5</v>
      </c>
      <c r="H8" s="1">
        <f t="shared" si="0"/>
        <v>25.779755502828387</v>
      </c>
      <c r="I8" t="str">
        <f t="shared" si="1"/>
        <v>肥満</v>
      </c>
    </row>
    <row r="9" spans="2:9" ht="13.5">
      <c r="B9">
        <v>7</v>
      </c>
      <c r="C9" t="s">
        <v>15</v>
      </c>
      <c r="D9">
        <v>28</v>
      </c>
      <c r="E9" t="s">
        <v>8</v>
      </c>
      <c r="F9">
        <v>173.4</v>
      </c>
      <c r="G9">
        <v>65.9</v>
      </c>
      <c r="H9" s="1">
        <f t="shared" si="0"/>
        <v>21.91730888705302</v>
      </c>
      <c r="I9" t="str">
        <f t="shared" si="1"/>
        <v>普通</v>
      </c>
    </row>
    <row r="10" spans="2:9" ht="13.5">
      <c r="B10">
        <v>8</v>
      </c>
      <c r="C10" t="s">
        <v>44</v>
      </c>
      <c r="D10">
        <v>38</v>
      </c>
      <c r="E10" t="s">
        <v>7</v>
      </c>
      <c r="F10">
        <v>157.6</v>
      </c>
      <c r="G10">
        <v>69.3</v>
      </c>
      <c r="H10" s="1">
        <f t="shared" si="0"/>
        <v>27.901066762864286</v>
      </c>
      <c r="I10" t="str">
        <f t="shared" si="1"/>
        <v>肥満</v>
      </c>
    </row>
    <row r="11" spans="2:9" ht="13.5">
      <c r="B11">
        <v>9</v>
      </c>
      <c r="C11" t="s">
        <v>17</v>
      </c>
      <c r="D11">
        <v>56</v>
      </c>
      <c r="E11" t="s">
        <v>7</v>
      </c>
      <c r="F11">
        <v>159.8</v>
      </c>
      <c r="G11">
        <v>42.7</v>
      </c>
      <c r="H11" s="1">
        <f t="shared" si="0"/>
        <v>16.72146503529913</v>
      </c>
      <c r="I11" t="str">
        <f t="shared" si="1"/>
        <v>低体重</v>
      </c>
    </row>
    <row r="12" spans="2:9" ht="13.5">
      <c r="B12">
        <v>10</v>
      </c>
      <c r="C12" t="s">
        <v>18</v>
      </c>
      <c r="D12">
        <v>58</v>
      </c>
      <c r="E12" t="s">
        <v>8</v>
      </c>
      <c r="F12">
        <v>165.2</v>
      </c>
      <c r="G12">
        <v>75.8</v>
      </c>
      <c r="H12" s="1">
        <f t="shared" si="0"/>
        <v>27.774683559146155</v>
      </c>
      <c r="I12" t="str">
        <f t="shared" si="1"/>
        <v>肥満</v>
      </c>
    </row>
    <row r="13" spans="2:9" ht="13.5">
      <c r="B13">
        <v>11</v>
      </c>
      <c r="C13" t="s">
        <v>19</v>
      </c>
      <c r="D13">
        <v>45</v>
      </c>
      <c r="E13" t="s">
        <v>7</v>
      </c>
      <c r="F13">
        <v>170.5</v>
      </c>
      <c r="G13">
        <v>65.5</v>
      </c>
      <c r="H13" s="1">
        <f t="shared" si="0"/>
        <v>22.531625975008815</v>
      </c>
      <c r="I13" t="str">
        <f t="shared" si="1"/>
        <v>普通</v>
      </c>
    </row>
    <row r="14" spans="2:9" ht="13.5">
      <c r="B14">
        <v>12</v>
      </c>
      <c r="C14" t="s">
        <v>20</v>
      </c>
      <c r="D14">
        <v>35</v>
      </c>
      <c r="E14" t="s">
        <v>7</v>
      </c>
      <c r="F14">
        <v>147.2</v>
      </c>
      <c r="G14">
        <v>45.8</v>
      </c>
      <c r="H14" s="1">
        <f t="shared" si="0"/>
        <v>21.137316871455578</v>
      </c>
      <c r="I14" t="str">
        <f t="shared" si="1"/>
        <v>普通</v>
      </c>
    </row>
    <row r="15" spans="2:9" ht="13.5">
      <c r="B15">
        <v>13</v>
      </c>
      <c r="C15" t="s">
        <v>21</v>
      </c>
      <c r="D15">
        <v>25</v>
      </c>
      <c r="E15" t="s">
        <v>8</v>
      </c>
      <c r="F15">
        <v>182.8</v>
      </c>
      <c r="G15">
        <v>95.8</v>
      </c>
      <c r="H15" s="1">
        <f t="shared" si="0"/>
        <v>28.669038396161817</v>
      </c>
      <c r="I15" t="str">
        <f t="shared" si="1"/>
        <v>肥満</v>
      </c>
    </row>
    <row r="16" spans="2:9" ht="13.5">
      <c r="B16">
        <v>14</v>
      </c>
      <c r="C16" t="s">
        <v>22</v>
      </c>
      <c r="D16">
        <v>48</v>
      </c>
      <c r="E16" t="s">
        <v>7</v>
      </c>
      <c r="F16">
        <v>157.4</v>
      </c>
      <c r="G16">
        <v>68.1</v>
      </c>
      <c r="H16" s="1">
        <f t="shared" si="0"/>
        <v>27.48765275627291</v>
      </c>
      <c r="I16" t="str">
        <f t="shared" si="1"/>
        <v>肥満</v>
      </c>
    </row>
    <row r="17" spans="2:9" ht="13.5">
      <c r="B17">
        <v>15</v>
      </c>
      <c r="C17" t="s">
        <v>23</v>
      </c>
      <c r="D17">
        <v>57</v>
      </c>
      <c r="E17" t="s">
        <v>8</v>
      </c>
      <c r="F17">
        <v>158.2</v>
      </c>
      <c r="G17">
        <v>71.2</v>
      </c>
      <c r="H17" s="1">
        <f t="shared" si="0"/>
        <v>28.44900196745626</v>
      </c>
      <c r="I17" t="str">
        <f t="shared" si="1"/>
        <v>肥満</v>
      </c>
    </row>
    <row r="18" spans="2:9" ht="13.5">
      <c r="B18">
        <v>16</v>
      </c>
      <c r="C18" t="s">
        <v>24</v>
      </c>
      <c r="D18">
        <v>43</v>
      </c>
      <c r="E18" t="s">
        <v>8</v>
      </c>
      <c r="F18">
        <v>174.3</v>
      </c>
      <c r="G18">
        <v>73.5</v>
      </c>
      <c r="H18" s="1">
        <f t="shared" si="0"/>
        <v>24.193158174868145</v>
      </c>
      <c r="I18" t="str">
        <f t="shared" si="1"/>
        <v>普通</v>
      </c>
    </row>
    <row r="19" spans="2:9" ht="13.5">
      <c r="B19">
        <v>17</v>
      </c>
      <c r="C19" t="s">
        <v>25</v>
      </c>
      <c r="D19">
        <v>47</v>
      </c>
      <c r="E19" t="s">
        <v>7</v>
      </c>
      <c r="F19">
        <v>152.7</v>
      </c>
      <c r="G19">
        <v>72.4</v>
      </c>
      <c r="H19" s="1">
        <f t="shared" si="0"/>
        <v>31.04992046674378</v>
      </c>
      <c r="I19" t="str">
        <f t="shared" si="1"/>
        <v>肥満</v>
      </c>
    </row>
    <row r="20" spans="2:9" ht="13.5">
      <c r="B20">
        <v>18</v>
      </c>
      <c r="C20" t="s">
        <v>26</v>
      </c>
      <c r="D20">
        <v>32</v>
      </c>
      <c r="E20" t="s">
        <v>7</v>
      </c>
      <c r="F20">
        <v>162.7</v>
      </c>
      <c r="G20">
        <v>61.2</v>
      </c>
      <c r="H20" s="1">
        <f t="shared" si="0"/>
        <v>23.119387079360322</v>
      </c>
      <c r="I20" t="str">
        <f t="shared" si="1"/>
        <v>普通</v>
      </c>
    </row>
    <row r="21" spans="2:9" ht="13.5">
      <c r="B21">
        <v>19</v>
      </c>
      <c r="C21" t="s">
        <v>27</v>
      </c>
      <c r="D21">
        <v>26</v>
      </c>
      <c r="E21" t="s">
        <v>8</v>
      </c>
      <c r="F21">
        <v>167.5</v>
      </c>
      <c r="G21">
        <v>85.2</v>
      </c>
      <c r="H21" s="1">
        <f t="shared" si="0"/>
        <v>30.367565159278236</v>
      </c>
      <c r="I21" t="str">
        <f t="shared" si="1"/>
        <v>肥満</v>
      </c>
    </row>
    <row r="22" spans="2:9" ht="13.5">
      <c r="B22">
        <v>20</v>
      </c>
      <c r="C22" t="s">
        <v>30</v>
      </c>
      <c r="D22">
        <v>39</v>
      </c>
      <c r="E22" t="s">
        <v>8</v>
      </c>
      <c r="F22">
        <v>185.7</v>
      </c>
      <c r="G22">
        <v>60.3</v>
      </c>
      <c r="H22" s="1">
        <f t="shared" si="0"/>
        <v>17.486122021813284</v>
      </c>
      <c r="I22" t="str">
        <f t="shared" si="1"/>
        <v>低体重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2"/>
  <sheetViews>
    <sheetView workbookViewId="0" topLeftCell="A1">
      <selection activeCell="D25" sqref="D25"/>
    </sheetView>
  </sheetViews>
  <sheetFormatPr defaultColWidth="9.00390625" defaultRowHeight="13.5"/>
  <cols>
    <col min="3" max="4" width="10.625" style="0" customWidth="1"/>
  </cols>
  <sheetData>
    <row r="2" spans="2:10" ht="13.5">
      <c r="B2" t="s">
        <v>41</v>
      </c>
      <c r="C2" t="s">
        <v>0</v>
      </c>
      <c r="D2" t="s">
        <v>45</v>
      </c>
      <c r="E2" t="s">
        <v>1</v>
      </c>
      <c r="F2" t="s">
        <v>6</v>
      </c>
      <c r="G2" t="s">
        <v>3</v>
      </c>
      <c r="H2" t="s">
        <v>2</v>
      </c>
      <c r="I2" t="s">
        <v>43</v>
      </c>
      <c r="J2" t="s">
        <v>5</v>
      </c>
    </row>
    <row r="3" spans="2:10" ht="13.5">
      <c r="B3">
        <v>1</v>
      </c>
      <c r="C3" t="s">
        <v>9</v>
      </c>
      <c r="D3" t="str">
        <f>PHONETIC(C3)</f>
        <v>サトウ</v>
      </c>
      <c r="E3">
        <v>42</v>
      </c>
      <c r="F3" t="s">
        <v>8</v>
      </c>
      <c r="G3">
        <v>178.5</v>
      </c>
      <c r="H3">
        <v>75.2</v>
      </c>
      <c r="I3" s="1">
        <f aca="true" t="shared" si="0" ref="I3:I22">H3/G3^2*10000</f>
        <v>23.601597501745797</v>
      </c>
      <c r="J3" t="str">
        <f aca="true" t="shared" si="1" ref="J3:J22">IF(I3&lt;18.5,"低体重",IF(I3&lt;25,"普通","肥満"))</f>
        <v>普通</v>
      </c>
    </row>
    <row r="4" spans="2:10" ht="13.5">
      <c r="B4">
        <v>2</v>
      </c>
      <c r="C4" t="s">
        <v>10</v>
      </c>
      <c r="D4" t="str">
        <f aca="true" t="shared" si="2" ref="D4:D22">PHONETIC(C4)</f>
        <v>スズキ</v>
      </c>
      <c r="E4">
        <v>23</v>
      </c>
      <c r="F4" t="s">
        <v>7</v>
      </c>
      <c r="G4">
        <v>160.5</v>
      </c>
      <c r="H4">
        <v>45.5</v>
      </c>
      <c r="I4" s="1">
        <f t="shared" si="0"/>
        <v>17.662872060636058</v>
      </c>
      <c r="J4" t="str">
        <f t="shared" si="1"/>
        <v>低体重</v>
      </c>
    </row>
    <row r="5" spans="2:10" ht="13.5">
      <c r="B5">
        <v>3</v>
      </c>
      <c r="C5" t="s">
        <v>11</v>
      </c>
      <c r="D5" t="str">
        <f t="shared" si="2"/>
        <v>タカハシ</v>
      </c>
      <c r="E5">
        <v>36</v>
      </c>
      <c r="F5" t="s">
        <v>7</v>
      </c>
      <c r="G5">
        <v>154.3</v>
      </c>
      <c r="H5">
        <v>48.5</v>
      </c>
      <c r="I5" s="1">
        <f t="shared" si="0"/>
        <v>20.370884503805154</v>
      </c>
      <c r="J5" t="str">
        <f t="shared" si="1"/>
        <v>普通</v>
      </c>
    </row>
    <row r="6" spans="2:10" ht="13.5">
      <c r="B6">
        <v>4</v>
      </c>
      <c r="C6" t="s">
        <v>12</v>
      </c>
      <c r="D6" t="str">
        <f t="shared" si="2"/>
        <v>タナカ</v>
      </c>
      <c r="E6">
        <v>33</v>
      </c>
      <c r="F6" t="s">
        <v>8</v>
      </c>
      <c r="G6">
        <v>165.7</v>
      </c>
      <c r="H6">
        <v>65.8</v>
      </c>
      <c r="I6" s="1">
        <f t="shared" si="0"/>
        <v>23.965190015184024</v>
      </c>
      <c r="J6" t="str">
        <f t="shared" si="1"/>
        <v>普通</v>
      </c>
    </row>
    <row r="7" spans="2:10" ht="13.5">
      <c r="B7">
        <v>5</v>
      </c>
      <c r="C7" t="s">
        <v>13</v>
      </c>
      <c r="D7" t="str">
        <f t="shared" si="2"/>
        <v>ワタナベ</v>
      </c>
      <c r="E7">
        <v>46</v>
      </c>
      <c r="F7" t="s">
        <v>7</v>
      </c>
      <c r="G7">
        <v>158.5</v>
      </c>
      <c r="H7">
        <v>55.1</v>
      </c>
      <c r="I7" s="1">
        <f t="shared" si="0"/>
        <v>21.93274885808397</v>
      </c>
      <c r="J7" t="str">
        <f t="shared" si="1"/>
        <v>普通</v>
      </c>
    </row>
    <row r="8" spans="2:10" ht="13.5">
      <c r="B8">
        <v>6</v>
      </c>
      <c r="C8" t="s">
        <v>14</v>
      </c>
      <c r="D8" t="str">
        <f t="shared" si="2"/>
        <v>イトウ</v>
      </c>
      <c r="E8">
        <v>51</v>
      </c>
      <c r="F8" t="s">
        <v>8</v>
      </c>
      <c r="G8">
        <v>174.5</v>
      </c>
      <c r="H8">
        <v>78.5</v>
      </c>
      <c r="I8" s="1">
        <f t="shared" si="0"/>
        <v>25.779755502828387</v>
      </c>
      <c r="J8" t="str">
        <f t="shared" si="1"/>
        <v>肥満</v>
      </c>
    </row>
    <row r="9" spans="2:10" ht="13.5">
      <c r="B9">
        <v>7</v>
      </c>
      <c r="C9" t="s">
        <v>15</v>
      </c>
      <c r="D9" t="str">
        <f t="shared" si="2"/>
        <v>ヤマモト</v>
      </c>
      <c r="E9">
        <v>28</v>
      </c>
      <c r="F9" t="s">
        <v>8</v>
      </c>
      <c r="G9">
        <v>173.4</v>
      </c>
      <c r="H9">
        <v>65.9</v>
      </c>
      <c r="I9" s="1">
        <f t="shared" si="0"/>
        <v>21.91730888705302</v>
      </c>
      <c r="J9" t="str">
        <f t="shared" si="1"/>
        <v>普通</v>
      </c>
    </row>
    <row r="10" spans="2:10" ht="13.5">
      <c r="B10">
        <v>8</v>
      </c>
      <c r="C10" t="s">
        <v>44</v>
      </c>
      <c r="D10" t="str">
        <f>PHONETIC(C10)</f>
        <v>ナカムラ</v>
      </c>
      <c r="E10">
        <v>38</v>
      </c>
      <c r="F10" t="s">
        <v>7</v>
      </c>
      <c r="G10">
        <v>157.6</v>
      </c>
      <c r="H10">
        <v>69.3</v>
      </c>
      <c r="I10" s="1">
        <f t="shared" si="0"/>
        <v>27.901066762864286</v>
      </c>
      <c r="J10" t="str">
        <f t="shared" si="1"/>
        <v>肥満</v>
      </c>
    </row>
    <row r="11" spans="2:10" ht="13.5">
      <c r="B11">
        <v>9</v>
      </c>
      <c r="C11" t="s">
        <v>17</v>
      </c>
      <c r="D11" t="str">
        <f t="shared" si="2"/>
        <v>コバヤシ</v>
      </c>
      <c r="E11">
        <v>56</v>
      </c>
      <c r="F11" t="s">
        <v>7</v>
      </c>
      <c r="G11">
        <v>159.8</v>
      </c>
      <c r="H11">
        <v>42.7</v>
      </c>
      <c r="I11" s="1">
        <f t="shared" si="0"/>
        <v>16.72146503529913</v>
      </c>
      <c r="J11" t="str">
        <f t="shared" si="1"/>
        <v>低体重</v>
      </c>
    </row>
    <row r="12" spans="2:10" ht="13.5">
      <c r="B12">
        <v>10</v>
      </c>
      <c r="C12" t="s">
        <v>18</v>
      </c>
      <c r="D12" t="str">
        <f t="shared" si="2"/>
        <v>カトウ</v>
      </c>
      <c r="E12">
        <v>58</v>
      </c>
      <c r="F12" t="s">
        <v>8</v>
      </c>
      <c r="G12">
        <v>165.2</v>
      </c>
      <c r="H12">
        <v>75.8</v>
      </c>
      <c r="I12" s="1">
        <f t="shared" si="0"/>
        <v>27.774683559146155</v>
      </c>
      <c r="J12" t="str">
        <f t="shared" si="1"/>
        <v>肥満</v>
      </c>
    </row>
    <row r="13" spans="2:10" ht="13.5">
      <c r="B13">
        <v>11</v>
      </c>
      <c r="C13" t="s">
        <v>19</v>
      </c>
      <c r="D13" t="str">
        <f t="shared" si="2"/>
        <v>ヨシダ</v>
      </c>
      <c r="E13">
        <v>45</v>
      </c>
      <c r="F13" t="s">
        <v>7</v>
      </c>
      <c r="G13">
        <v>170.5</v>
      </c>
      <c r="H13">
        <v>65.5</v>
      </c>
      <c r="I13" s="1">
        <f t="shared" si="0"/>
        <v>22.531625975008815</v>
      </c>
      <c r="J13" t="str">
        <f t="shared" si="1"/>
        <v>普通</v>
      </c>
    </row>
    <row r="14" spans="2:10" ht="13.5">
      <c r="B14">
        <v>12</v>
      </c>
      <c r="C14" t="s">
        <v>20</v>
      </c>
      <c r="D14" t="str">
        <f t="shared" si="2"/>
        <v>ヤマダ</v>
      </c>
      <c r="E14">
        <v>35</v>
      </c>
      <c r="F14" t="s">
        <v>7</v>
      </c>
      <c r="G14">
        <v>147.2</v>
      </c>
      <c r="H14">
        <v>45.8</v>
      </c>
      <c r="I14" s="1">
        <f t="shared" si="0"/>
        <v>21.137316871455578</v>
      </c>
      <c r="J14" t="str">
        <f t="shared" si="1"/>
        <v>普通</v>
      </c>
    </row>
    <row r="15" spans="2:10" ht="13.5">
      <c r="B15">
        <v>13</v>
      </c>
      <c r="C15" t="s">
        <v>21</v>
      </c>
      <c r="D15" t="str">
        <f t="shared" si="2"/>
        <v>ササキ</v>
      </c>
      <c r="E15">
        <v>25</v>
      </c>
      <c r="F15" t="s">
        <v>8</v>
      </c>
      <c r="G15">
        <v>182.8</v>
      </c>
      <c r="H15">
        <v>95.8</v>
      </c>
      <c r="I15" s="1">
        <f t="shared" si="0"/>
        <v>28.669038396161817</v>
      </c>
      <c r="J15" t="str">
        <f t="shared" si="1"/>
        <v>肥満</v>
      </c>
    </row>
    <row r="16" spans="2:10" ht="13.5">
      <c r="B16">
        <v>14</v>
      </c>
      <c r="C16" t="s">
        <v>22</v>
      </c>
      <c r="D16" t="str">
        <f t="shared" si="2"/>
        <v>サイトウ</v>
      </c>
      <c r="E16">
        <v>48</v>
      </c>
      <c r="F16" t="s">
        <v>7</v>
      </c>
      <c r="G16">
        <v>157.4</v>
      </c>
      <c r="H16">
        <v>68.1</v>
      </c>
      <c r="I16" s="1">
        <f t="shared" si="0"/>
        <v>27.48765275627291</v>
      </c>
      <c r="J16" t="str">
        <f t="shared" si="1"/>
        <v>肥満</v>
      </c>
    </row>
    <row r="17" spans="2:10" ht="13.5">
      <c r="B17">
        <v>15</v>
      </c>
      <c r="C17" t="s">
        <v>23</v>
      </c>
      <c r="D17" t="str">
        <f t="shared" si="2"/>
        <v>ヤマグチ</v>
      </c>
      <c r="E17">
        <v>57</v>
      </c>
      <c r="F17" t="s">
        <v>8</v>
      </c>
      <c r="G17">
        <v>158.2</v>
      </c>
      <c r="H17">
        <v>71.2</v>
      </c>
      <c r="I17" s="1">
        <f t="shared" si="0"/>
        <v>28.44900196745626</v>
      </c>
      <c r="J17" t="str">
        <f t="shared" si="1"/>
        <v>肥満</v>
      </c>
    </row>
    <row r="18" spans="2:10" ht="13.5">
      <c r="B18">
        <v>16</v>
      </c>
      <c r="C18" t="s">
        <v>24</v>
      </c>
      <c r="D18" t="str">
        <f t="shared" si="2"/>
        <v>マツモト</v>
      </c>
      <c r="E18">
        <v>43</v>
      </c>
      <c r="F18" t="s">
        <v>8</v>
      </c>
      <c r="G18">
        <v>174.3</v>
      </c>
      <c r="H18">
        <v>73.5</v>
      </c>
      <c r="I18" s="1">
        <f t="shared" si="0"/>
        <v>24.193158174868145</v>
      </c>
      <c r="J18" t="str">
        <f t="shared" si="1"/>
        <v>普通</v>
      </c>
    </row>
    <row r="19" spans="2:10" ht="13.5">
      <c r="B19">
        <v>17</v>
      </c>
      <c r="C19" t="s">
        <v>25</v>
      </c>
      <c r="D19" t="str">
        <f t="shared" si="2"/>
        <v>イノウエ</v>
      </c>
      <c r="E19">
        <v>47</v>
      </c>
      <c r="F19" t="s">
        <v>7</v>
      </c>
      <c r="G19">
        <v>152.7</v>
      </c>
      <c r="H19">
        <v>72.4</v>
      </c>
      <c r="I19" s="1">
        <f t="shared" si="0"/>
        <v>31.04992046674378</v>
      </c>
      <c r="J19" t="str">
        <f t="shared" si="1"/>
        <v>肥満</v>
      </c>
    </row>
    <row r="20" spans="2:10" ht="13.5">
      <c r="B20">
        <v>18</v>
      </c>
      <c r="C20" t="s">
        <v>26</v>
      </c>
      <c r="D20" t="str">
        <f t="shared" si="2"/>
        <v>キムラ</v>
      </c>
      <c r="E20">
        <v>32</v>
      </c>
      <c r="F20" t="s">
        <v>7</v>
      </c>
      <c r="G20">
        <v>162.7</v>
      </c>
      <c r="H20">
        <v>61.2</v>
      </c>
      <c r="I20" s="1">
        <f t="shared" si="0"/>
        <v>23.119387079360322</v>
      </c>
      <c r="J20" t="str">
        <f t="shared" si="1"/>
        <v>普通</v>
      </c>
    </row>
    <row r="21" spans="2:10" ht="13.5">
      <c r="B21">
        <v>19</v>
      </c>
      <c r="C21" t="s">
        <v>27</v>
      </c>
      <c r="D21" t="str">
        <f t="shared" si="2"/>
        <v>ハヤシ</v>
      </c>
      <c r="E21">
        <v>26</v>
      </c>
      <c r="F21" t="s">
        <v>8</v>
      </c>
      <c r="G21">
        <v>167.5</v>
      </c>
      <c r="H21">
        <v>85.2</v>
      </c>
      <c r="I21" s="1">
        <f t="shared" si="0"/>
        <v>30.367565159278236</v>
      </c>
      <c r="J21" t="str">
        <f t="shared" si="1"/>
        <v>肥満</v>
      </c>
    </row>
    <row r="22" spans="2:10" ht="13.5">
      <c r="B22">
        <v>20</v>
      </c>
      <c r="C22" t="s">
        <v>46</v>
      </c>
      <c r="D22" t="str">
        <f t="shared" si="2"/>
        <v>ヒガシ</v>
      </c>
      <c r="E22">
        <v>39</v>
      </c>
      <c r="F22" t="s">
        <v>8</v>
      </c>
      <c r="G22">
        <v>185.7</v>
      </c>
      <c r="H22">
        <v>60.3</v>
      </c>
      <c r="I22" s="1">
        <f t="shared" si="0"/>
        <v>17.486122021813284</v>
      </c>
      <c r="J22" t="str">
        <f t="shared" si="1"/>
        <v>低体重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2"/>
  <sheetViews>
    <sheetView workbookViewId="0" topLeftCell="A1">
      <selection activeCell="K17" sqref="K17"/>
    </sheetView>
  </sheetViews>
  <sheetFormatPr defaultColWidth="9.00390625" defaultRowHeight="13.5"/>
  <cols>
    <col min="3" max="4" width="10.625" style="0" customWidth="1"/>
  </cols>
  <sheetData>
    <row r="2" spans="2:10" ht="13.5">
      <c r="B2" t="s">
        <v>41</v>
      </c>
      <c r="C2" t="s">
        <v>0</v>
      </c>
      <c r="D2" t="s">
        <v>45</v>
      </c>
      <c r="E2" t="s">
        <v>1</v>
      </c>
      <c r="F2" t="s">
        <v>6</v>
      </c>
      <c r="G2" t="s">
        <v>3</v>
      </c>
      <c r="H2" t="s">
        <v>2</v>
      </c>
      <c r="I2" t="s">
        <v>42</v>
      </c>
      <c r="J2" t="s">
        <v>5</v>
      </c>
    </row>
    <row r="3" spans="2:10" ht="13.5">
      <c r="B3">
        <v>1</v>
      </c>
      <c r="C3" t="s">
        <v>9</v>
      </c>
      <c r="D3" t="str">
        <f>PHONETIC(C3)</f>
        <v>サトウ</v>
      </c>
      <c r="E3">
        <v>42</v>
      </c>
      <c r="F3" t="s">
        <v>8</v>
      </c>
      <c r="G3">
        <v>178.5</v>
      </c>
      <c r="H3">
        <v>75.2</v>
      </c>
      <c r="I3" s="1">
        <f aca="true" t="shared" si="0" ref="I3:I22">H3/G3^2*10000</f>
        <v>23.601597501745797</v>
      </c>
      <c r="J3" t="str">
        <f aca="true" t="shared" si="1" ref="J3:J22">IF(I3&lt;18.5,"低体重",IF(I3&lt;25,"普通","肥満"))</f>
        <v>普通</v>
      </c>
    </row>
    <row r="4" spans="2:10" ht="13.5">
      <c r="B4">
        <v>2</v>
      </c>
      <c r="C4" t="s">
        <v>10</v>
      </c>
      <c r="D4" t="str">
        <f aca="true" t="shared" si="2" ref="D4:D22">PHONETIC(C4)</f>
        <v>スズキ</v>
      </c>
      <c r="E4">
        <v>23</v>
      </c>
      <c r="F4" t="s">
        <v>7</v>
      </c>
      <c r="G4">
        <v>160.5</v>
      </c>
      <c r="H4">
        <v>45.5</v>
      </c>
      <c r="I4" s="1">
        <f t="shared" si="0"/>
        <v>17.662872060636058</v>
      </c>
      <c r="J4" t="str">
        <f t="shared" si="1"/>
        <v>低体重</v>
      </c>
    </row>
    <row r="5" spans="2:10" ht="13.5">
      <c r="B5">
        <v>3</v>
      </c>
      <c r="C5" t="s">
        <v>11</v>
      </c>
      <c r="D5" t="str">
        <f t="shared" si="2"/>
        <v>タカハシ</v>
      </c>
      <c r="E5">
        <v>36</v>
      </c>
      <c r="F5" t="s">
        <v>7</v>
      </c>
      <c r="G5">
        <v>154.3</v>
      </c>
      <c r="H5">
        <v>48.5</v>
      </c>
      <c r="I5" s="1">
        <f t="shared" si="0"/>
        <v>20.370884503805154</v>
      </c>
      <c r="J5" t="str">
        <f t="shared" si="1"/>
        <v>普通</v>
      </c>
    </row>
    <row r="6" spans="2:10" ht="13.5">
      <c r="B6">
        <v>4</v>
      </c>
      <c r="C6" t="s">
        <v>12</v>
      </c>
      <c r="D6" t="str">
        <f t="shared" si="2"/>
        <v>タナカ</v>
      </c>
      <c r="E6">
        <v>33</v>
      </c>
      <c r="F6" t="s">
        <v>8</v>
      </c>
      <c r="G6">
        <v>165.7</v>
      </c>
      <c r="H6">
        <v>65.8</v>
      </c>
      <c r="I6" s="1">
        <f t="shared" si="0"/>
        <v>23.965190015184024</v>
      </c>
      <c r="J6" t="str">
        <f t="shared" si="1"/>
        <v>普通</v>
      </c>
    </row>
    <row r="7" spans="2:10" ht="13.5">
      <c r="B7">
        <v>5</v>
      </c>
      <c r="C7" t="s">
        <v>13</v>
      </c>
      <c r="D7" t="str">
        <f t="shared" si="2"/>
        <v>ワタナベ</v>
      </c>
      <c r="E7">
        <v>46</v>
      </c>
      <c r="F7" t="s">
        <v>7</v>
      </c>
      <c r="G7">
        <v>158.5</v>
      </c>
      <c r="H7">
        <v>55.1</v>
      </c>
      <c r="I7" s="1">
        <f t="shared" si="0"/>
        <v>21.93274885808397</v>
      </c>
      <c r="J7" t="str">
        <f t="shared" si="1"/>
        <v>普通</v>
      </c>
    </row>
    <row r="8" spans="2:10" ht="13.5">
      <c r="B8">
        <v>6</v>
      </c>
      <c r="C8" t="s">
        <v>14</v>
      </c>
      <c r="D8" t="str">
        <f t="shared" si="2"/>
        <v>イトウ</v>
      </c>
      <c r="E8">
        <v>51</v>
      </c>
      <c r="F8" t="s">
        <v>8</v>
      </c>
      <c r="G8">
        <v>174.5</v>
      </c>
      <c r="H8">
        <v>78.5</v>
      </c>
      <c r="I8" s="1">
        <f t="shared" si="0"/>
        <v>25.779755502828387</v>
      </c>
      <c r="J8" t="str">
        <f t="shared" si="1"/>
        <v>肥満</v>
      </c>
    </row>
    <row r="9" spans="2:10" ht="13.5">
      <c r="B9">
        <v>7</v>
      </c>
      <c r="C9" t="s">
        <v>15</v>
      </c>
      <c r="D9" t="str">
        <f t="shared" si="2"/>
        <v>ヤマモト</v>
      </c>
      <c r="E9">
        <v>28</v>
      </c>
      <c r="F9" t="s">
        <v>8</v>
      </c>
      <c r="G9">
        <v>173.4</v>
      </c>
      <c r="H9">
        <v>65.9</v>
      </c>
      <c r="I9" s="1">
        <f t="shared" si="0"/>
        <v>21.91730888705302</v>
      </c>
      <c r="J9" t="str">
        <f t="shared" si="1"/>
        <v>普通</v>
      </c>
    </row>
    <row r="10" spans="2:10" ht="13.5">
      <c r="B10">
        <v>8</v>
      </c>
      <c r="C10" t="s">
        <v>44</v>
      </c>
      <c r="D10" t="str">
        <f t="shared" si="2"/>
        <v>ナカムラ</v>
      </c>
      <c r="E10">
        <v>38</v>
      </c>
      <c r="F10" t="s">
        <v>7</v>
      </c>
      <c r="G10">
        <v>157.6</v>
      </c>
      <c r="H10">
        <v>69.3</v>
      </c>
      <c r="I10" s="1">
        <f t="shared" si="0"/>
        <v>27.901066762864286</v>
      </c>
      <c r="J10" t="str">
        <f t="shared" si="1"/>
        <v>肥満</v>
      </c>
    </row>
    <row r="11" spans="2:10" ht="13.5">
      <c r="B11">
        <v>9</v>
      </c>
      <c r="C11" t="s">
        <v>17</v>
      </c>
      <c r="D11" t="str">
        <f t="shared" si="2"/>
        <v>コバヤシ</v>
      </c>
      <c r="E11">
        <v>56</v>
      </c>
      <c r="F11" t="s">
        <v>7</v>
      </c>
      <c r="G11">
        <v>159.8</v>
      </c>
      <c r="H11">
        <v>42.7</v>
      </c>
      <c r="I11" s="1">
        <f t="shared" si="0"/>
        <v>16.72146503529913</v>
      </c>
      <c r="J11" t="str">
        <f t="shared" si="1"/>
        <v>低体重</v>
      </c>
    </row>
    <row r="12" spans="2:10" ht="13.5">
      <c r="B12">
        <v>10</v>
      </c>
      <c r="C12" t="s">
        <v>18</v>
      </c>
      <c r="D12" t="str">
        <f t="shared" si="2"/>
        <v>カトウ</v>
      </c>
      <c r="E12">
        <v>58</v>
      </c>
      <c r="F12" t="s">
        <v>8</v>
      </c>
      <c r="G12">
        <v>165.2</v>
      </c>
      <c r="H12">
        <v>75.8</v>
      </c>
      <c r="I12" s="1">
        <f t="shared" si="0"/>
        <v>27.774683559146155</v>
      </c>
      <c r="J12" t="str">
        <f t="shared" si="1"/>
        <v>肥満</v>
      </c>
    </row>
    <row r="13" spans="2:10" ht="13.5">
      <c r="B13">
        <v>11</v>
      </c>
      <c r="C13" t="s">
        <v>19</v>
      </c>
      <c r="D13" t="str">
        <f t="shared" si="2"/>
        <v>ヨシダ</v>
      </c>
      <c r="E13">
        <v>45</v>
      </c>
      <c r="F13" t="s">
        <v>7</v>
      </c>
      <c r="G13">
        <v>170.5</v>
      </c>
      <c r="H13">
        <v>65.5</v>
      </c>
      <c r="I13" s="1">
        <f t="shared" si="0"/>
        <v>22.531625975008815</v>
      </c>
      <c r="J13" t="str">
        <f t="shared" si="1"/>
        <v>普通</v>
      </c>
    </row>
    <row r="14" spans="2:10" ht="13.5">
      <c r="B14">
        <v>12</v>
      </c>
      <c r="C14" t="s">
        <v>20</v>
      </c>
      <c r="D14" t="str">
        <f t="shared" si="2"/>
        <v>ヤマダ</v>
      </c>
      <c r="E14">
        <v>35</v>
      </c>
      <c r="F14" t="s">
        <v>7</v>
      </c>
      <c r="G14">
        <v>147.2</v>
      </c>
      <c r="H14">
        <v>45.8</v>
      </c>
      <c r="I14" s="1">
        <f t="shared" si="0"/>
        <v>21.137316871455578</v>
      </c>
      <c r="J14" t="str">
        <f t="shared" si="1"/>
        <v>普通</v>
      </c>
    </row>
    <row r="15" spans="2:10" ht="13.5">
      <c r="B15">
        <v>13</v>
      </c>
      <c r="C15" t="s">
        <v>21</v>
      </c>
      <c r="D15" t="str">
        <f t="shared" si="2"/>
        <v>ササキ</v>
      </c>
      <c r="E15">
        <v>25</v>
      </c>
      <c r="F15" t="s">
        <v>8</v>
      </c>
      <c r="G15">
        <v>182.8</v>
      </c>
      <c r="H15">
        <v>95.8</v>
      </c>
      <c r="I15" s="1">
        <f t="shared" si="0"/>
        <v>28.669038396161817</v>
      </c>
      <c r="J15" t="str">
        <f t="shared" si="1"/>
        <v>肥満</v>
      </c>
    </row>
    <row r="16" spans="2:10" ht="13.5">
      <c r="B16">
        <v>14</v>
      </c>
      <c r="C16" t="s">
        <v>22</v>
      </c>
      <c r="D16" t="str">
        <f t="shared" si="2"/>
        <v>サイトウ</v>
      </c>
      <c r="E16">
        <v>48</v>
      </c>
      <c r="F16" t="s">
        <v>7</v>
      </c>
      <c r="G16">
        <v>157.4</v>
      </c>
      <c r="H16">
        <v>68.1</v>
      </c>
      <c r="I16" s="1">
        <f t="shared" si="0"/>
        <v>27.48765275627291</v>
      </c>
      <c r="J16" t="str">
        <f t="shared" si="1"/>
        <v>肥満</v>
      </c>
    </row>
    <row r="17" spans="2:10" ht="13.5">
      <c r="B17">
        <v>15</v>
      </c>
      <c r="C17" t="s">
        <v>23</v>
      </c>
      <c r="D17" t="str">
        <f t="shared" si="2"/>
        <v>ヤマグチ</v>
      </c>
      <c r="E17">
        <v>57</v>
      </c>
      <c r="F17" t="s">
        <v>8</v>
      </c>
      <c r="G17">
        <v>158.2</v>
      </c>
      <c r="H17">
        <v>71.2</v>
      </c>
      <c r="I17" s="1">
        <f t="shared" si="0"/>
        <v>28.44900196745626</v>
      </c>
      <c r="J17" t="str">
        <f t="shared" si="1"/>
        <v>肥満</v>
      </c>
    </row>
    <row r="18" spans="2:10" ht="13.5">
      <c r="B18">
        <v>16</v>
      </c>
      <c r="C18" t="s">
        <v>24</v>
      </c>
      <c r="D18" t="str">
        <f t="shared" si="2"/>
        <v>マツモト</v>
      </c>
      <c r="E18">
        <v>43</v>
      </c>
      <c r="F18" t="s">
        <v>8</v>
      </c>
      <c r="G18">
        <v>174.3</v>
      </c>
      <c r="H18">
        <v>73.5</v>
      </c>
      <c r="I18" s="1">
        <f t="shared" si="0"/>
        <v>24.193158174868145</v>
      </c>
      <c r="J18" t="str">
        <f t="shared" si="1"/>
        <v>普通</v>
      </c>
    </row>
    <row r="19" spans="2:10" ht="13.5">
      <c r="B19">
        <v>17</v>
      </c>
      <c r="C19" t="s">
        <v>25</v>
      </c>
      <c r="D19" t="str">
        <f t="shared" si="2"/>
        <v>イノウエ</v>
      </c>
      <c r="E19">
        <v>47</v>
      </c>
      <c r="F19" t="s">
        <v>7</v>
      </c>
      <c r="G19">
        <v>152.7</v>
      </c>
      <c r="H19">
        <v>72.4</v>
      </c>
      <c r="I19" s="1">
        <f t="shared" si="0"/>
        <v>31.04992046674378</v>
      </c>
      <c r="J19" t="str">
        <f t="shared" si="1"/>
        <v>肥満</v>
      </c>
    </row>
    <row r="20" spans="2:10" ht="13.5">
      <c r="B20">
        <v>18</v>
      </c>
      <c r="C20" t="s">
        <v>26</v>
      </c>
      <c r="D20" t="str">
        <f t="shared" si="2"/>
        <v>キムラ</v>
      </c>
      <c r="E20">
        <v>32</v>
      </c>
      <c r="F20" t="s">
        <v>7</v>
      </c>
      <c r="G20">
        <v>162.7</v>
      </c>
      <c r="H20">
        <v>61.2</v>
      </c>
      <c r="I20" s="1">
        <f t="shared" si="0"/>
        <v>23.119387079360322</v>
      </c>
      <c r="J20" t="str">
        <f t="shared" si="1"/>
        <v>普通</v>
      </c>
    </row>
    <row r="21" spans="2:10" ht="13.5">
      <c r="B21">
        <v>19</v>
      </c>
      <c r="C21" t="s">
        <v>27</v>
      </c>
      <c r="D21" t="str">
        <f t="shared" si="2"/>
        <v>ハヤシ</v>
      </c>
      <c r="E21">
        <v>26</v>
      </c>
      <c r="F21" t="s">
        <v>8</v>
      </c>
      <c r="G21">
        <v>167.5</v>
      </c>
      <c r="H21">
        <v>85.2</v>
      </c>
      <c r="I21" s="1">
        <f t="shared" si="0"/>
        <v>30.367565159278236</v>
      </c>
      <c r="J21" t="str">
        <f t="shared" si="1"/>
        <v>肥満</v>
      </c>
    </row>
    <row r="22" spans="2:10" ht="13.5">
      <c r="B22">
        <v>20</v>
      </c>
      <c r="C22" t="s">
        <v>30</v>
      </c>
      <c r="D22" t="str">
        <f t="shared" si="2"/>
        <v>アズマ</v>
      </c>
      <c r="E22">
        <v>39</v>
      </c>
      <c r="F22" t="s">
        <v>8</v>
      </c>
      <c r="G22">
        <v>185.7</v>
      </c>
      <c r="H22">
        <v>60.3</v>
      </c>
      <c r="I22" s="1">
        <f t="shared" si="0"/>
        <v>17.486122021813284</v>
      </c>
      <c r="J22" t="str">
        <f t="shared" si="1"/>
        <v>低体重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2"/>
  <sheetViews>
    <sheetView workbookViewId="0" topLeftCell="A1">
      <selection activeCell="J19" sqref="J19"/>
    </sheetView>
  </sheetViews>
  <sheetFormatPr defaultColWidth="9.00390625" defaultRowHeight="13.5"/>
  <cols>
    <col min="3" max="3" width="10.625" style="0" customWidth="1"/>
  </cols>
  <sheetData>
    <row r="2" spans="2:9" ht="13.5">
      <c r="B2" t="s">
        <v>41</v>
      </c>
      <c r="C2" t="s">
        <v>0</v>
      </c>
      <c r="D2" t="s">
        <v>1</v>
      </c>
      <c r="E2" t="s">
        <v>6</v>
      </c>
      <c r="F2" t="s">
        <v>3</v>
      </c>
      <c r="G2" t="s">
        <v>2</v>
      </c>
      <c r="H2" t="s">
        <v>43</v>
      </c>
      <c r="I2" t="s">
        <v>5</v>
      </c>
    </row>
    <row r="3" spans="2:9" ht="13.5">
      <c r="B3">
        <v>9</v>
      </c>
      <c r="C3" t="s">
        <v>17</v>
      </c>
      <c r="D3">
        <v>56</v>
      </c>
      <c r="E3" t="s">
        <v>7</v>
      </c>
      <c r="F3">
        <v>159.8</v>
      </c>
      <c r="G3">
        <v>42.7</v>
      </c>
      <c r="H3" s="1">
        <f aca="true" t="shared" si="0" ref="H3:H22">G3/F3^2*10000</f>
        <v>16.72146503529913</v>
      </c>
      <c r="I3" t="str">
        <f aca="true" t="shared" si="1" ref="I3:I22">IF(H3&lt;18.5,"低体重",IF(H3&lt;25,"普通","肥満"))</f>
        <v>低体重</v>
      </c>
    </row>
    <row r="4" spans="2:9" ht="13.5">
      <c r="B4">
        <v>2</v>
      </c>
      <c r="C4" t="s">
        <v>10</v>
      </c>
      <c r="D4">
        <v>23</v>
      </c>
      <c r="E4" t="s">
        <v>7</v>
      </c>
      <c r="F4">
        <v>160.5</v>
      </c>
      <c r="G4">
        <v>45.5</v>
      </c>
      <c r="H4" s="1">
        <f t="shared" si="0"/>
        <v>17.662872060636058</v>
      </c>
      <c r="I4" t="str">
        <f t="shared" si="1"/>
        <v>低体重</v>
      </c>
    </row>
    <row r="5" spans="2:9" ht="13.5">
      <c r="B5">
        <v>3</v>
      </c>
      <c r="C5" t="s">
        <v>11</v>
      </c>
      <c r="D5">
        <v>36</v>
      </c>
      <c r="E5" t="s">
        <v>7</v>
      </c>
      <c r="F5">
        <v>154.3</v>
      </c>
      <c r="G5">
        <v>48.5</v>
      </c>
      <c r="H5" s="1">
        <f t="shared" si="0"/>
        <v>20.370884503805154</v>
      </c>
      <c r="I5" t="str">
        <f t="shared" si="1"/>
        <v>普通</v>
      </c>
    </row>
    <row r="6" spans="2:9" ht="13.5">
      <c r="B6">
        <v>12</v>
      </c>
      <c r="C6" t="s">
        <v>20</v>
      </c>
      <c r="D6">
        <v>35</v>
      </c>
      <c r="E6" t="s">
        <v>7</v>
      </c>
      <c r="F6">
        <v>147.2</v>
      </c>
      <c r="G6">
        <v>45.8</v>
      </c>
      <c r="H6" s="1">
        <f t="shared" si="0"/>
        <v>21.137316871455578</v>
      </c>
      <c r="I6" t="str">
        <f t="shared" si="1"/>
        <v>普通</v>
      </c>
    </row>
    <row r="7" spans="2:9" ht="13.5">
      <c r="B7">
        <v>5</v>
      </c>
      <c r="C7" t="s">
        <v>13</v>
      </c>
      <c r="D7">
        <v>46</v>
      </c>
      <c r="E7" t="s">
        <v>7</v>
      </c>
      <c r="F7">
        <v>158.5</v>
      </c>
      <c r="G7">
        <v>55.1</v>
      </c>
      <c r="H7" s="1">
        <f t="shared" si="0"/>
        <v>21.93274885808397</v>
      </c>
      <c r="I7" t="str">
        <f t="shared" si="1"/>
        <v>普通</v>
      </c>
    </row>
    <row r="8" spans="2:9" ht="13.5">
      <c r="B8">
        <v>11</v>
      </c>
      <c r="C8" t="s">
        <v>19</v>
      </c>
      <c r="D8">
        <v>45</v>
      </c>
      <c r="E8" t="s">
        <v>7</v>
      </c>
      <c r="F8">
        <v>170.5</v>
      </c>
      <c r="G8">
        <v>65.5</v>
      </c>
      <c r="H8" s="1">
        <f t="shared" si="0"/>
        <v>22.531625975008815</v>
      </c>
      <c r="I8" t="str">
        <f t="shared" si="1"/>
        <v>普通</v>
      </c>
    </row>
    <row r="9" spans="2:9" ht="13.5">
      <c r="B9">
        <v>18</v>
      </c>
      <c r="C9" t="s">
        <v>26</v>
      </c>
      <c r="D9">
        <v>32</v>
      </c>
      <c r="E9" t="s">
        <v>7</v>
      </c>
      <c r="F9">
        <v>162.7</v>
      </c>
      <c r="G9">
        <v>61.2</v>
      </c>
      <c r="H9" s="1">
        <f t="shared" si="0"/>
        <v>23.119387079360322</v>
      </c>
      <c r="I9" t="str">
        <f t="shared" si="1"/>
        <v>普通</v>
      </c>
    </row>
    <row r="10" spans="2:9" ht="13.5">
      <c r="B10">
        <v>14</v>
      </c>
      <c r="C10" t="s">
        <v>22</v>
      </c>
      <c r="D10">
        <v>48</v>
      </c>
      <c r="E10" t="s">
        <v>7</v>
      </c>
      <c r="F10">
        <v>157.4</v>
      </c>
      <c r="G10">
        <v>68.1</v>
      </c>
      <c r="H10" s="1">
        <f t="shared" si="0"/>
        <v>27.48765275627291</v>
      </c>
      <c r="I10" t="str">
        <f t="shared" si="1"/>
        <v>肥満</v>
      </c>
    </row>
    <row r="11" spans="2:9" ht="13.5">
      <c r="B11">
        <v>8</v>
      </c>
      <c r="C11" t="s">
        <v>16</v>
      </c>
      <c r="D11">
        <v>38</v>
      </c>
      <c r="E11" t="s">
        <v>7</v>
      </c>
      <c r="F11">
        <v>157.6</v>
      </c>
      <c r="G11">
        <v>69.3</v>
      </c>
      <c r="H11" s="1">
        <f t="shared" si="0"/>
        <v>27.901066762864286</v>
      </c>
      <c r="I11" t="str">
        <f t="shared" si="1"/>
        <v>肥満</v>
      </c>
    </row>
    <row r="12" spans="2:9" ht="13.5">
      <c r="B12">
        <v>17</v>
      </c>
      <c r="C12" t="s">
        <v>25</v>
      </c>
      <c r="D12">
        <v>47</v>
      </c>
      <c r="E12" t="s">
        <v>7</v>
      </c>
      <c r="F12">
        <v>152.7</v>
      </c>
      <c r="G12">
        <v>72.4</v>
      </c>
      <c r="H12" s="1">
        <f t="shared" si="0"/>
        <v>31.04992046674378</v>
      </c>
      <c r="I12" t="str">
        <f t="shared" si="1"/>
        <v>肥満</v>
      </c>
    </row>
    <row r="13" spans="2:9" ht="13.5">
      <c r="B13">
        <v>20</v>
      </c>
      <c r="C13" t="s">
        <v>30</v>
      </c>
      <c r="D13">
        <v>39</v>
      </c>
      <c r="E13" t="s">
        <v>8</v>
      </c>
      <c r="F13">
        <v>185.7</v>
      </c>
      <c r="G13">
        <v>60.3</v>
      </c>
      <c r="H13" s="1">
        <f t="shared" si="0"/>
        <v>17.486122021813284</v>
      </c>
      <c r="I13" t="str">
        <f t="shared" si="1"/>
        <v>低体重</v>
      </c>
    </row>
    <row r="14" spans="2:9" ht="13.5">
      <c r="B14">
        <v>7</v>
      </c>
      <c r="C14" t="s">
        <v>15</v>
      </c>
      <c r="D14">
        <v>28</v>
      </c>
      <c r="E14" t="s">
        <v>8</v>
      </c>
      <c r="F14">
        <v>173.4</v>
      </c>
      <c r="G14">
        <v>65.9</v>
      </c>
      <c r="H14" s="1">
        <f t="shared" si="0"/>
        <v>21.91730888705302</v>
      </c>
      <c r="I14" t="str">
        <f t="shared" si="1"/>
        <v>普通</v>
      </c>
    </row>
    <row r="15" spans="2:9" ht="13.5">
      <c r="B15">
        <v>1</v>
      </c>
      <c r="C15" t="s">
        <v>9</v>
      </c>
      <c r="D15">
        <v>42</v>
      </c>
      <c r="E15" t="s">
        <v>8</v>
      </c>
      <c r="F15">
        <v>178.5</v>
      </c>
      <c r="G15">
        <v>75.2</v>
      </c>
      <c r="H15" s="1">
        <f t="shared" si="0"/>
        <v>23.601597501745797</v>
      </c>
      <c r="I15" t="str">
        <f t="shared" si="1"/>
        <v>普通</v>
      </c>
    </row>
    <row r="16" spans="2:9" ht="13.5">
      <c r="B16">
        <v>4</v>
      </c>
      <c r="C16" t="s">
        <v>12</v>
      </c>
      <c r="D16">
        <v>33</v>
      </c>
      <c r="E16" t="s">
        <v>8</v>
      </c>
      <c r="F16">
        <v>165.7</v>
      </c>
      <c r="G16">
        <v>65.8</v>
      </c>
      <c r="H16" s="1">
        <f t="shared" si="0"/>
        <v>23.965190015184024</v>
      </c>
      <c r="I16" t="str">
        <f t="shared" si="1"/>
        <v>普通</v>
      </c>
    </row>
    <row r="17" spans="2:9" ht="13.5">
      <c r="B17">
        <v>16</v>
      </c>
      <c r="C17" t="s">
        <v>24</v>
      </c>
      <c r="D17">
        <v>43</v>
      </c>
      <c r="E17" t="s">
        <v>8</v>
      </c>
      <c r="F17">
        <v>174.3</v>
      </c>
      <c r="G17">
        <v>73.5</v>
      </c>
      <c r="H17" s="1">
        <f t="shared" si="0"/>
        <v>24.193158174868145</v>
      </c>
      <c r="I17" t="str">
        <f t="shared" si="1"/>
        <v>普通</v>
      </c>
    </row>
    <row r="18" spans="2:9" ht="13.5">
      <c r="B18">
        <v>6</v>
      </c>
      <c r="C18" t="s">
        <v>14</v>
      </c>
      <c r="D18">
        <v>51</v>
      </c>
      <c r="E18" t="s">
        <v>8</v>
      </c>
      <c r="F18">
        <v>174.5</v>
      </c>
      <c r="G18">
        <v>78.5</v>
      </c>
      <c r="H18" s="1">
        <f t="shared" si="0"/>
        <v>25.779755502828387</v>
      </c>
      <c r="I18" t="str">
        <f t="shared" si="1"/>
        <v>肥満</v>
      </c>
    </row>
    <row r="19" spans="2:9" ht="13.5">
      <c r="B19">
        <v>10</v>
      </c>
      <c r="C19" t="s">
        <v>18</v>
      </c>
      <c r="D19">
        <v>58</v>
      </c>
      <c r="E19" t="s">
        <v>8</v>
      </c>
      <c r="F19">
        <v>165.2</v>
      </c>
      <c r="G19">
        <v>75.8</v>
      </c>
      <c r="H19" s="1">
        <f t="shared" si="0"/>
        <v>27.774683559146155</v>
      </c>
      <c r="I19" t="str">
        <f t="shared" si="1"/>
        <v>肥満</v>
      </c>
    </row>
    <row r="20" spans="2:9" ht="13.5">
      <c r="B20">
        <v>15</v>
      </c>
      <c r="C20" t="s">
        <v>23</v>
      </c>
      <c r="D20">
        <v>57</v>
      </c>
      <c r="E20" t="s">
        <v>8</v>
      </c>
      <c r="F20">
        <v>158.2</v>
      </c>
      <c r="G20">
        <v>71.2</v>
      </c>
      <c r="H20" s="1">
        <f t="shared" si="0"/>
        <v>28.44900196745626</v>
      </c>
      <c r="I20" t="str">
        <f t="shared" si="1"/>
        <v>肥満</v>
      </c>
    </row>
    <row r="21" spans="2:9" ht="13.5">
      <c r="B21">
        <v>13</v>
      </c>
      <c r="C21" t="s">
        <v>21</v>
      </c>
      <c r="D21">
        <v>25</v>
      </c>
      <c r="E21" t="s">
        <v>8</v>
      </c>
      <c r="F21">
        <v>182.8</v>
      </c>
      <c r="G21">
        <v>95.8</v>
      </c>
      <c r="H21" s="1">
        <f t="shared" si="0"/>
        <v>28.669038396161817</v>
      </c>
      <c r="I21" t="str">
        <f t="shared" si="1"/>
        <v>肥満</v>
      </c>
    </row>
    <row r="22" spans="2:9" ht="13.5">
      <c r="B22">
        <v>19</v>
      </c>
      <c r="C22" t="s">
        <v>27</v>
      </c>
      <c r="D22">
        <v>26</v>
      </c>
      <c r="E22" t="s">
        <v>8</v>
      </c>
      <c r="F22">
        <v>167.5</v>
      </c>
      <c r="G22">
        <v>85.2</v>
      </c>
      <c r="H22" s="1">
        <f t="shared" si="0"/>
        <v>30.367565159278236</v>
      </c>
      <c r="I22" t="str">
        <f t="shared" si="1"/>
        <v>肥満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22"/>
  <sheetViews>
    <sheetView workbookViewId="0" topLeftCell="A1">
      <selection activeCell="B3" sqref="B3"/>
    </sheetView>
  </sheetViews>
  <sheetFormatPr defaultColWidth="9.00390625" defaultRowHeight="13.5"/>
  <cols>
    <col min="3" max="3" width="10.625" style="0" customWidth="1"/>
  </cols>
  <sheetData>
    <row r="2" spans="2:9" ht="13.5">
      <c r="B2" t="s">
        <v>41</v>
      </c>
      <c r="C2" t="s">
        <v>0</v>
      </c>
      <c r="D2" t="s">
        <v>1</v>
      </c>
      <c r="E2" t="s">
        <v>6</v>
      </c>
      <c r="F2" t="s">
        <v>3</v>
      </c>
      <c r="G2" t="s">
        <v>2</v>
      </c>
      <c r="H2" t="s">
        <v>43</v>
      </c>
      <c r="I2" t="s">
        <v>5</v>
      </c>
    </row>
    <row r="3" spans="2:9" ht="13.5">
      <c r="B3">
        <v>1</v>
      </c>
      <c r="C3" t="s">
        <v>9</v>
      </c>
      <c r="D3">
        <v>42</v>
      </c>
      <c r="E3" t="s">
        <v>8</v>
      </c>
      <c r="F3">
        <v>178.5</v>
      </c>
      <c r="G3">
        <v>75.2</v>
      </c>
      <c r="H3" s="1">
        <f aca="true" t="shared" si="0" ref="H3:H22">G3/F3^2*10000</f>
        <v>23.601597501745797</v>
      </c>
      <c r="I3" t="str">
        <f aca="true" t="shared" si="1" ref="I3:I22">IF(H3&lt;18.5,"低体重",IF(H3&lt;25,"普通","肥満"))</f>
        <v>普通</v>
      </c>
    </row>
    <row r="4" spans="2:9" ht="13.5">
      <c r="B4">
        <v>2</v>
      </c>
      <c r="C4" t="s">
        <v>10</v>
      </c>
      <c r="D4">
        <v>23</v>
      </c>
      <c r="E4" t="s">
        <v>7</v>
      </c>
      <c r="F4">
        <v>160.5</v>
      </c>
      <c r="G4">
        <v>45.5</v>
      </c>
      <c r="H4" s="1">
        <f t="shared" si="0"/>
        <v>17.662872060636058</v>
      </c>
      <c r="I4" t="str">
        <f t="shared" si="1"/>
        <v>低体重</v>
      </c>
    </row>
    <row r="5" spans="2:9" ht="13.5">
      <c r="B5">
        <v>3</v>
      </c>
      <c r="C5" t="s">
        <v>11</v>
      </c>
      <c r="D5">
        <v>36</v>
      </c>
      <c r="E5" t="s">
        <v>7</v>
      </c>
      <c r="F5">
        <v>154.3</v>
      </c>
      <c r="G5">
        <v>48.5</v>
      </c>
      <c r="H5" s="1">
        <f t="shared" si="0"/>
        <v>20.370884503805154</v>
      </c>
      <c r="I5" t="str">
        <f t="shared" si="1"/>
        <v>普通</v>
      </c>
    </row>
    <row r="6" spans="2:9" ht="13.5">
      <c r="B6">
        <v>4</v>
      </c>
      <c r="C6" t="s">
        <v>12</v>
      </c>
      <c r="D6">
        <v>33</v>
      </c>
      <c r="E6" t="s">
        <v>8</v>
      </c>
      <c r="F6">
        <v>165.7</v>
      </c>
      <c r="G6">
        <v>65.8</v>
      </c>
      <c r="H6" s="1">
        <f t="shared" si="0"/>
        <v>23.965190015184024</v>
      </c>
      <c r="I6" t="str">
        <f t="shared" si="1"/>
        <v>普通</v>
      </c>
    </row>
    <row r="7" spans="2:9" ht="13.5">
      <c r="B7">
        <v>5</v>
      </c>
      <c r="C7" t="s">
        <v>13</v>
      </c>
      <c r="D7">
        <v>46</v>
      </c>
      <c r="E7" t="s">
        <v>7</v>
      </c>
      <c r="F7">
        <v>158.5</v>
      </c>
      <c r="G7">
        <v>55.1</v>
      </c>
      <c r="H7" s="1">
        <f t="shared" si="0"/>
        <v>21.93274885808397</v>
      </c>
      <c r="I7" t="str">
        <f t="shared" si="1"/>
        <v>普通</v>
      </c>
    </row>
    <row r="8" spans="2:9" ht="13.5">
      <c r="B8">
        <v>6</v>
      </c>
      <c r="C8" t="s">
        <v>14</v>
      </c>
      <c r="D8">
        <v>51</v>
      </c>
      <c r="E8" t="s">
        <v>8</v>
      </c>
      <c r="F8">
        <v>174.5</v>
      </c>
      <c r="G8">
        <v>78.5</v>
      </c>
      <c r="H8" s="1">
        <f t="shared" si="0"/>
        <v>25.779755502828387</v>
      </c>
      <c r="I8" t="str">
        <f t="shared" si="1"/>
        <v>肥満</v>
      </c>
    </row>
    <row r="9" spans="2:9" ht="13.5">
      <c r="B9">
        <v>7</v>
      </c>
      <c r="C9" t="s">
        <v>15</v>
      </c>
      <c r="D9">
        <v>28</v>
      </c>
      <c r="E9" t="s">
        <v>8</v>
      </c>
      <c r="F9">
        <v>173.4</v>
      </c>
      <c r="G9">
        <v>65.9</v>
      </c>
      <c r="H9" s="1">
        <f t="shared" si="0"/>
        <v>21.91730888705302</v>
      </c>
      <c r="I9" t="str">
        <f t="shared" si="1"/>
        <v>普通</v>
      </c>
    </row>
    <row r="10" spans="2:9" ht="13.5">
      <c r="B10">
        <v>8</v>
      </c>
      <c r="C10" t="s">
        <v>44</v>
      </c>
      <c r="D10">
        <v>38</v>
      </c>
      <c r="E10" t="s">
        <v>7</v>
      </c>
      <c r="F10">
        <v>157.6</v>
      </c>
      <c r="G10">
        <v>69.3</v>
      </c>
      <c r="H10" s="1">
        <f t="shared" si="0"/>
        <v>27.901066762864286</v>
      </c>
      <c r="I10" t="str">
        <f t="shared" si="1"/>
        <v>肥満</v>
      </c>
    </row>
    <row r="11" spans="2:9" ht="13.5">
      <c r="B11">
        <v>9</v>
      </c>
      <c r="C11" t="s">
        <v>17</v>
      </c>
      <c r="D11">
        <v>56</v>
      </c>
      <c r="E11" t="s">
        <v>7</v>
      </c>
      <c r="F11">
        <v>159.8</v>
      </c>
      <c r="G11">
        <v>42.7</v>
      </c>
      <c r="H11" s="1">
        <f t="shared" si="0"/>
        <v>16.72146503529913</v>
      </c>
      <c r="I11" t="str">
        <f t="shared" si="1"/>
        <v>低体重</v>
      </c>
    </row>
    <row r="12" spans="2:9" ht="13.5">
      <c r="B12">
        <v>10</v>
      </c>
      <c r="C12" t="s">
        <v>18</v>
      </c>
      <c r="D12">
        <v>58</v>
      </c>
      <c r="E12" t="s">
        <v>8</v>
      </c>
      <c r="F12">
        <v>165.2</v>
      </c>
      <c r="G12">
        <v>75.8</v>
      </c>
      <c r="H12" s="1">
        <f t="shared" si="0"/>
        <v>27.774683559146155</v>
      </c>
      <c r="I12" t="str">
        <f t="shared" si="1"/>
        <v>肥満</v>
      </c>
    </row>
    <row r="13" spans="2:9" ht="13.5">
      <c r="B13">
        <v>11</v>
      </c>
      <c r="C13" t="s">
        <v>19</v>
      </c>
      <c r="D13">
        <v>45</v>
      </c>
      <c r="E13" t="s">
        <v>7</v>
      </c>
      <c r="F13">
        <v>170.5</v>
      </c>
      <c r="G13">
        <v>65.5</v>
      </c>
      <c r="H13" s="1">
        <f t="shared" si="0"/>
        <v>22.531625975008815</v>
      </c>
      <c r="I13" t="str">
        <f t="shared" si="1"/>
        <v>普通</v>
      </c>
    </row>
    <row r="14" spans="2:9" ht="13.5">
      <c r="B14">
        <v>12</v>
      </c>
      <c r="C14" t="s">
        <v>20</v>
      </c>
      <c r="D14">
        <v>35</v>
      </c>
      <c r="E14" t="s">
        <v>7</v>
      </c>
      <c r="F14">
        <v>147.2</v>
      </c>
      <c r="G14">
        <v>45.8</v>
      </c>
      <c r="H14" s="1">
        <f t="shared" si="0"/>
        <v>21.137316871455578</v>
      </c>
      <c r="I14" t="str">
        <f t="shared" si="1"/>
        <v>普通</v>
      </c>
    </row>
    <row r="15" spans="2:9" ht="13.5">
      <c r="B15">
        <v>13</v>
      </c>
      <c r="C15" t="s">
        <v>21</v>
      </c>
      <c r="D15">
        <v>25</v>
      </c>
      <c r="E15" t="s">
        <v>8</v>
      </c>
      <c r="F15">
        <v>182.8</v>
      </c>
      <c r="G15">
        <v>95.8</v>
      </c>
      <c r="H15" s="1">
        <f t="shared" si="0"/>
        <v>28.669038396161817</v>
      </c>
      <c r="I15" t="str">
        <f t="shared" si="1"/>
        <v>肥満</v>
      </c>
    </row>
    <row r="16" spans="2:9" ht="13.5">
      <c r="B16">
        <v>14</v>
      </c>
      <c r="C16" t="s">
        <v>22</v>
      </c>
      <c r="D16">
        <v>48</v>
      </c>
      <c r="E16" t="s">
        <v>7</v>
      </c>
      <c r="F16">
        <v>157.4</v>
      </c>
      <c r="G16">
        <v>68.1</v>
      </c>
      <c r="H16" s="1">
        <f t="shared" si="0"/>
        <v>27.48765275627291</v>
      </c>
      <c r="I16" t="str">
        <f t="shared" si="1"/>
        <v>肥満</v>
      </c>
    </row>
    <row r="17" spans="2:9" ht="13.5">
      <c r="B17">
        <v>15</v>
      </c>
      <c r="C17" t="s">
        <v>23</v>
      </c>
      <c r="D17">
        <v>57</v>
      </c>
      <c r="E17" t="s">
        <v>8</v>
      </c>
      <c r="F17">
        <v>158.2</v>
      </c>
      <c r="G17">
        <v>71.2</v>
      </c>
      <c r="H17" s="1">
        <f t="shared" si="0"/>
        <v>28.44900196745626</v>
      </c>
      <c r="I17" t="str">
        <f t="shared" si="1"/>
        <v>肥満</v>
      </c>
    </row>
    <row r="18" spans="2:9" ht="13.5">
      <c r="B18">
        <v>16</v>
      </c>
      <c r="C18" t="s">
        <v>24</v>
      </c>
      <c r="D18">
        <v>43</v>
      </c>
      <c r="E18" t="s">
        <v>8</v>
      </c>
      <c r="F18">
        <v>174.3</v>
      </c>
      <c r="G18">
        <v>73.5</v>
      </c>
      <c r="H18" s="1">
        <f t="shared" si="0"/>
        <v>24.193158174868145</v>
      </c>
      <c r="I18" t="str">
        <f t="shared" si="1"/>
        <v>普通</v>
      </c>
    </row>
    <row r="19" spans="2:9" ht="13.5">
      <c r="B19">
        <v>17</v>
      </c>
      <c r="C19" t="s">
        <v>25</v>
      </c>
      <c r="D19">
        <v>47</v>
      </c>
      <c r="E19" t="s">
        <v>7</v>
      </c>
      <c r="F19">
        <v>152.7</v>
      </c>
      <c r="G19">
        <v>72.4</v>
      </c>
      <c r="H19" s="1">
        <f t="shared" si="0"/>
        <v>31.04992046674378</v>
      </c>
      <c r="I19" t="str">
        <f t="shared" si="1"/>
        <v>肥満</v>
      </c>
    </row>
    <row r="20" spans="2:9" ht="13.5">
      <c r="B20">
        <v>18</v>
      </c>
      <c r="C20" t="s">
        <v>26</v>
      </c>
      <c r="D20">
        <v>32</v>
      </c>
      <c r="E20" t="s">
        <v>7</v>
      </c>
      <c r="F20">
        <v>162.7</v>
      </c>
      <c r="G20">
        <v>61.2</v>
      </c>
      <c r="H20" s="1">
        <f t="shared" si="0"/>
        <v>23.119387079360322</v>
      </c>
      <c r="I20" t="str">
        <f t="shared" si="1"/>
        <v>普通</v>
      </c>
    </row>
    <row r="21" spans="2:9" ht="13.5">
      <c r="B21">
        <v>19</v>
      </c>
      <c r="C21" t="s">
        <v>27</v>
      </c>
      <c r="D21">
        <v>26</v>
      </c>
      <c r="E21" t="s">
        <v>8</v>
      </c>
      <c r="F21">
        <v>167.5</v>
      </c>
      <c r="G21">
        <v>85.2</v>
      </c>
      <c r="H21" s="1">
        <f t="shared" si="0"/>
        <v>30.367565159278236</v>
      </c>
      <c r="I21" t="str">
        <f t="shared" si="1"/>
        <v>肥満</v>
      </c>
    </row>
    <row r="22" spans="2:9" ht="13.5">
      <c r="B22">
        <v>20</v>
      </c>
      <c r="C22" t="s">
        <v>30</v>
      </c>
      <c r="D22">
        <v>39</v>
      </c>
      <c r="E22" t="s">
        <v>8</v>
      </c>
      <c r="F22">
        <v>185.7</v>
      </c>
      <c r="G22">
        <v>60.3</v>
      </c>
      <c r="H22" s="1">
        <f t="shared" si="0"/>
        <v>17.486122021813284</v>
      </c>
      <c r="I22" t="str">
        <f t="shared" si="1"/>
        <v>低体重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22"/>
  <sheetViews>
    <sheetView workbookViewId="0" topLeftCell="A1">
      <selection activeCell="K15" sqref="K15"/>
    </sheetView>
  </sheetViews>
  <sheetFormatPr defaultColWidth="9.00390625" defaultRowHeight="13.5"/>
  <cols>
    <col min="3" max="3" width="10.625" style="0" customWidth="1"/>
  </cols>
  <sheetData>
    <row r="2" spans="2:9" ht="13.5">
      <c r="B2" t="s">
        <v>41</v>
      </c>
      <c r="C2" t="s">
        <v>0</v>
      </c>
      <c r="D2" t="s">
        <v>1</v>
      </c>
      <c r="E2" t="s">
        <v>6</v>
      </c>
      <c r="F2" t="s">
        <v>3</v>
      </c>
      <c r="G2" t="s">
        <v>2</v>
      </c>
      <c r="H2" t="s">
        <v>43</v>
      </c>
      <c r="I2" t="s">
        <v>5</v>
      </c>
    </row>
    <row r="3" spans="2:9" ht="13.5">
      <c r="B3">
        <v>9</v>
      </c>
      <c r="C3" t="s">
        <v>17</v>
      </c>
      <c r="D3">
        <v>56</v>
      </c>
      <c r="E3" t="s">
        <v>7</v>
      </c>
      <c r="F3">
        <v>159.8</v>
      </c>
      <c r="G3">
        <v>42.7</v>
      </c>
      <c r="H3" s="1">
        <f aca="true" t="shared" si="0" ref="H3:H22">G3/F3^2*10000</f>
        <v>16.72146503529913</v>
      </c>
      <c r="I3" t="str">
        <f aca="true" t="shared" si="1" ref="I3:I22">IF(H3&lt;18.5,"低体重",IF(H3&lt;25,"普通","肥満"))</f>
        <v>低体重</v>
      </c>
    </row>
    <row r="4" spans="2:9" ht="13.5">
      <c r="B4">
        <v>2</v>
      </c>
      <c r="C4" t="s">
        <v>10</v>
      </c>
      <c r="D4">
        <v>23</v>
      </c>
      <c r="E4" t="s">
        <v>7</v>
      </c>
      <c r="F4">
        <v>160.5</v>
      </c>
      <c r="G4">
        <v>45.5</v>
      </c>
      <c r="H4" s="1">
        <f t="shared" si="0"/>
        <v>17.662872060636058</v>
      </c>
      <c r="I4" t="str">
        <f t="shared" si="1"/>
        <v>低体重</v>
      </c>
    </row>
    <row r="5" spans="2:9" ht="13.5">
      <c r="B5">
        <v>3</v>
      </c>
      <c r="C5" t="s">
        <v>11</v>
      </c>
      <c r="D5">
        <v>36</v>
      </c>
      <c r="E5" t="s">
        <v>7</v>
      </c>
      <c r="F5">
        <v>154.3</v>
      </c>
      <c r="G5">
        <v>48.5</v>
      </c>
      <c r="H5" s="1">
        <f t="shared" si="0"/>
        <v>20.370884503805154</v>
      </c>
      <c r="I5" t="str">
        <f t="shared" si="1"/>
        <v>普通</v>
      </c>
    </row>
    <row r="6" spans="2:9" ht="13.5">
      <c r="B6">
        <v>12</v>
      </c>
      <c r="C6" t="s">
        <v>20</v>
      </c>
      <c r="D6">
        <v>35</v>
      </c>
      <c r="E6" t="s">
        <v>7</v>
      </c>
      <c r="F6">
        <v>147.2</v>
      </c>
      <c r="G6">
        <v>45.8</v>
      </c>
      <c r="H6" s="1">
        <f t="shared" si="0"/>
        <v>21.137316871455578</v>
      </c>
      <c r="I6" t="str">
        <f t="shared" si="1"/>
        <v>普通</v>
      </c>
    </row>
    <row r="7" spans="2:9" ht="13.5">
      <c r="B7">
        <v>5</v>
      </c>
      <c r="C7" t="s">
        <v>13</v>
      </c>
      <c r="D7">
        <v>46</v>
      </c>
      <c r="E7" t="s">
        <v>7</v>
      </c>
      <c r="F7">
        <v>158.5</v>
      </c>
      <c r="G7">
        <v>55.1</v>
      </c>
      <c r="H7" s="1">
        <f t="shared" si="0"/>
        <v>21.93274885808397</v>
      </c>
      <c r="I7" t="str">
        <f t="shared" si="1"/>
        <v>普通</v>
      </c>
    </row>
    <row r="8" spans="2:9" ht="13.5">
      <c r="B8">
        <v>11</v>
      </c>
      <c r="C8" t="s">
        <v>19</v>
      </c>
      <c r="D8">
        <v>45</v>
      </c>
      <c r="E8" t="s">
        <v>7</v>
      </c>
      <c r="F8">
        <v>170.5</v>
      </c>
      <c r="G8">
        <v>65.5</v>
      </c>
      <c r="H8" s="1">
        <f t="shared" si="0"/>
        <v>22.531625975008815</v>
      </c>
      <c r="I8" t="str">
        <f t="shared" si="1"/>
        <v>普通</v>
      </c>
    </row>
    <row r="9" spans="2:9" ht="13.5">
      <c r="B9">
        <v>18</v>
      </c>
      <c r="C9" t="s">
        <v>26</v>
      </c>
      <c r="D9">
        <v>32</v>
      </c>
      <c r="E9" t="s">
        <v>7</v>
      </c>
      <c r="F9">
        <v>162.7</v>
      </c>
      <c r="G9">
        <v>61.2</v>
      </c>
      <c r="H9" s="1">
        <f t="shared" si="0"/>
        <v>23.119387079360322</v>
      </c>
      <c r="I9" t="str">
        <f t="shared" si="1"/>
        <v>普通</v>
      </c>
    </row>
    <row r="10" spans="2:9" ht="13.5">
      <c r="B10">
        <v>14</v>
      </c>
      <c r="C10" t="s">
        <v>22</v>
      </c>
      <c r="D10">
        <v>48</v>
      </c>
      <c r="E10" t="s">
        <v>7</v>
      </c>
      <c r="F10">
        <v>157.4</v>
      </c>
      <c r="G10">
        <v>68.1</v>
      </c>
      <c r="H10" s="1">
        <f t="shared" si="0"/>
        <v>27.48765275627291</v>
      </c>
      <c r="I10" t="str">
        <f t="shared" si="1"/>
        <v>肥満</v>
      </c>
    </row>
    <row r="11" spans="2:9" ht="13.5">
      <c r="B11">
        <v>8</v>
      </c>
      <c r="C11" t="s">
        <v>44</v>
      </c>
      <c r="D11">
        <v>38</v>
      </c>
      <c r="E11" t="s">
        <v>7</v>
      </c>
      <c r="F11">
        <v>157.6</v>
      </c>
      <c r="G11">
        <v>69.3</v>
      </c>
      <c r="H11" s="1">
        <f t="shared" si="0"/>
        <v>27.901066762864286</v>
      </c>
      <c r="I11" t="str">
        <f t="shared" si="1"/>
        <v>肥満</v>
      </c>
    </row>
    <row r="12" spans="2:9" ht="13.5">
      <c r="B12">
        <v>17</v>
      </c>
      <c r="C12" t="s">
        <v>25</v>
      </c>
      <c r="D12">
        <v>47</v>
      </c>
      <c r="E12" t="s">
        <v>7</v>
      </c>
      <c r="F12">
        <v>152.7</v>
      </c>
      <c r="G12">
        <v>72.4</v>
      </c>
      <c r="H12" s="1">
        <f t="shared" si="0"/>
        <v>31.04992046674378</v>
      </c>
      <c r="I12" t="str">
        <f t="shared" si="1"/>
        <v>肥満</v>
      </c>
    </row>
    <row r="13" spans="2:9" ht="13.5">
      <c r="B13">
        <v>20</v>
      </c>
      <c r="C13" t="s">
        <v>30</v>
      </c>
      <c r="D13">
        <v>39</v>
      </c>
      <c r="E13" t="s">
        <v>8</v>
      </c>
      <c r="F13">
        <v>185.7</v>
      </c>
      <c r="G13">
        <v>60.3</v>
      </c>
      <c r="H13" s="1">
        <f t="shared" si="0"/>
        <v>17.486122021813284</v>
      </c>
      <c r="I13" t="str">
        <f t="shared" si="1"/>
        <v>低体重</v>
      </c>
    </row>
    <row r="14" spans="2:9" ht="13.5">
      <c r="B14">
        <v>7</v>
      </c>
      <c r="C14" t="s">
        <v>15</v>
      </c>
      <c r="D14">
        <v>28</v>
      </c>
      <c r="E14" t="s">
        <v>8</v>
      </c>
      <c r="F14">
        <v>173.4</v>
      </c>
      <c r="G14">
        <v>65.9</v>
      </c>
      <c r="H14" s="1">
        <f t="shared" si="0"/>
        <v>21.91730888705302</v>
      </c>
      <c r="I14" t="str">
        <f t="shared" si="1"/>
        <v>普通</v>
      </c>
    </row>
    <row r="15" spans="2:9" ht="13.5">
      <c r="B15">
        <v>1</v>
      </c>
      <c r="C15" t="s">
        <v>9</v>
      </c>
      <c r="D15">
        <v>42</v>
      </c>
      <c r="E15" t="s">
        <v>8</v>
      </c>
      <c r="F15">
        <v>178.5</v>
      </c>
      <c r="G15">
        <v>75.2</v>
      </c>
      <c r="H15" s="1">
        <f t="shared" si="0"/>
        <v>23.601597501745797</v>
      </c>
      <c r="I15" t="str">
        <f t="shared" si="1"/>
        <v>普通</v>
      </c>
    </row>
    <row r="16" spans="2:9" ht="13.5">
      <c r="B16">
        <v>4</v>
      </c>
      <c r="C16" t="s">
        <v>12</v>
      </c>
      <c r="D16">
        <v>33</v>
      </c>
      <c r="E16" t="s">
        <v>8</v>
      </c>
      <c r="F16">
        <v>165.7</v>
      </c>
      <c r="G16">
        <v>65.8</v>
      </c>
      <c r="H16" s="1">
        <f t="shared" si="0"/>
        <v>23.965190015184024</v>
      </c>
      <c r="I16" t="str">
        <f t="shared" si="1"/>
        <v>普通</v>
      </c>
    </row>
    <row r="17" spans="2:9" ht="13.5">
      <c r="B17">
        <v>16</v>
      </c>
      <c r="C17" t="s">
        <v>24</v>
      </c>
      <c r="D17">
        <v>43</v>
      </c>
      <c r="E17" t="s">
        <v>8</v>
      </c>
      <c r="F17">
        <v>174.3</v>
      </c>
      <c r="G17">
        <v>73.5</v>
      </c>
      <c r="H17" s="1">
        <f t="shared" si="0"/>
        <v>24.193158174868145</v>
      </c>
      <c r="I17" t="str">
        <f t="shared" si="1"/>
        <v>普通</v>
      </c>
    </row>
    <row r="18" spans="2:9" ht="13.5">
      <c r="B18">
        <v>6</v>
      </c>
      <c r="C18" t="s">
        <v>14</v>
      </c>
      <c r="D18">
        <v>51</v>
      </c>
      <c r="E18" t="s">
        <v>8</v>
      </c>
      <c r="F18">
        <v>174.5</v>
      </c>
      <c r="G18">
        <v>78.5</v>
      </c>
      <c r="H18" s="1">
        <f t="shared" si="0"/>
        <v>25.779755502828387</v>
      </c>
      <c r="I18" t="str">
        <f t="shared" si="1"/>
        <v>肥満</v>
      </c>
    </row>
    <row r="19" spans="2:9" ht="13.5">
      <c r="B19">
        <v>10</v>
      </c>
      <c r="C19" t="s">
        <v>18</v>
      </c>
      <c r="D19">
        <v>58</v>
      </c>
      <c r="E19" t="s">
        <v>8</v>
      </c>
      <c r="F19">
        <v>165.2</v>
      </c>
      <c r="G19">
        <v>75.8</v>
      </c>
      <c r="H19" s="1">
        <f t="shared" si="0"/>
        <v>27.774683559146155</v>
      </c>
      <c r="I19" t="str">
        <f t="shared" si="1"/>
        <v>肥満</v>
      </c>
    </row>
    <row r="20" spans="2:9" ht="13.5">
      <c r="B20">
        <v>15</v>
      </c>
      <c r="C20" t="s">
        <v>23</v>
      </c>
      <c r="D20">
        <v>57</v>
      </c>
      <c r="E20" t="s">
        <v>8</v>
      </c>
      <c r="F20">
        <v>158.2</v>
      </c>
      <c r="G20">
        <v>71.2</v>
      </c>
      <c r="H20" s="1">
        <f t="shared" si="0"/>
        <v>28.44900196745626</v>
      </c>
      <c r="I20" t="str">
        <f t="shared" si="1"/>
        <v>肥満</v>
      </c>
    </row>
    <row r="21" spans="2:9" ht="13.5">
      <c r="B21">
        <v>13</v>
      </c>
      <c r="C21" t="s">
        <v>21</v>
      </c>
      <c r="D21">
        <v>25</v>
      </c>
      <c r="E21" t="s">
        <v>8</v>
      </c>
      <c r="F21">
        <v>182.8</v>
      </c>
      <c r="G21">
        <v>95.8</v>
      </c>
      <c r="H21" s="1">
        <f t="shared" si="0"/>
        <v>28.669038396161817</v>
      </c>
      <c r="I21" t="str">
        <f t="shared" si="1"/>
        <v>肥満</v>
      </c>
    </row>
    <row r="22" spans="2:9" ht="13.5">
      <c r="B22">
        <v>19</v>
      </c>
      <c r="C22" t="s">
        <v>27</v>
      </c>
      <c r="D22">
        <v>26</v>
      </c>
      <c r="E22" t="s">
        <v>8</v>
      </c>
      <c r="F22">
        <v>167.5</v>
      </c>
      <c r="G22">
        <v>85.2</v>
      </c>
      <c r="H22" s="1">
        <f t="shared" si="0"/>
        <v>30.367565159278236</v>
      </c>
      <c r="I22" t="str">
        <f t="shared" si="1"/>
        <v>肥満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尾崎幸雄</Manager>
  <Company> TYO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２００７年１０月６日尾崎幸雄</dc:title>
  <dc:subject>大臨技EXCEL実習</dc:subject>
  <dc:creator>OZAKI</dc:creator>
  <cp:keywords/>
  <dc:description/>
  <cp:lastModifiedBy>OZAKI</cp:lastModifiedBy>
  <dcterms:created xsi:type="dcterms:W3CDTF">2007-09-28T22:32:12Z</dcterms:created>
  <dcterms:modified xsi:type="dcterms:W3CDTF">2007-09-30T11:21:27Z</dcterms:modified>
  <cp:category>講習会用</cp:category>
  <cp:version/>
  <cp:contentType/>
  <cp:contentStatus/>
</cp:coreProperties>
</file>